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2"/>
  </bookViews>
  <sheets>
    <sheet name="Ispoln" sheetId="1" r:id="rId1"/>
    <sheet name="4" sheetId="2" r:id="rId2"/>
    <sheet name="5" sheetId="3" r:id="rId3"/>
  </sheets>
  <definedNames>
    <definedName name="_xlnm.Print_Titles" localSheetId="0">'Ispoln'!$13:$17</definedName>
  </definedNames>
  <calcPr fullCalcOnLoad="1"/>
</workbook>
</file>

<file path=xl/sharedStrings.xml><?xml version="1.0" encoding="utf-8"?>
<sst xmlns="http://schemas.openxmlformats.org/spreadsheetml/2006/main" count="249" uniqueCount="143">
  <si>
    <t>П/П</t>
  </si>
  <si>
    <t xml:space="preserve">ППП Р П КЦСР КВР </t>
  </si>
  <si>
    <t>ВСЕГО:</t>
  </si>
  <si>
    <t>Наименование</t>
  </si>
  <si>
    <t>Кассовое исполнение</t>
  </si>
  <si>
    <t>Центральный аппарат</t>
  </si>
  <si>
    <t>Благоустройство</t>
  </si>
  <si>
    <t>Уличное освещение</t>
  </si>
  <si>
    <t>Межбюджетные трансферты</t>
  </si>
  <si>
    <t>Межбюджетные трансферты бюджетам муниципальных районов из бюджетов поселений 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</si>
  <si>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</t>
  </si>
  <si>
    <t xml:space="preserve">007  01    </t>
  </si>
  <si>
    <t xml:space="preserve">007  0104    </t>
  </si>
  <si>
    <t xml:space="preserve">007  0104  0020400  </t>
  </si>
  <si>
    <t>007  0104  0020400  100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</si>
  <si>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</si>
  <si>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007  0104  0020400  200</t>
  </si>
  <si>
    <t>Закупка товаров, работ и услуг для государственных (муниципальных) нужд</t>
  </si>
  <si>
    <t>007  0104  0020400  800</t>
  </si>
  <si>
    <t>Иные бюджетные ассигнования</t>
  </si>
  <si>
    <t xml:space="preserve">007  0104  0020800  </t>
  </si>
  <si>
    <t>007  0104  0020800  100</t>
  </si>
  <si>
    <t xml:space="preserve">007  0113    </t>
  </si>
  <si>
    <t>Другие общегосударственные вопросы</t>
  </si>
  <si>
    <t xml:space="preserve">007  0113  0900200  </t>
  </si>
  <si>
    <t>007  0113  0900200  200</t>
  </si>
  <si>
    <t xml:space="preserve">007  0113  1717541  </t>
  </si>
  <si>
    <t>Субвенции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</si>
  <si>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007  0113  1717541  200</t>
  </si>
  <si>
    <t xml:space="preserve">007  02    </t>
  </si>
  <si>
    <t xml:space="preserve">007  0203    </t>
  </si>
  <si>
    <t>Мобилизационная и вневойсковая подготовка</t>
  </si>
  <si>
    <t xml:space="preserve">007  0203  9995118  </t>
  </si>
  <si>
    <t>007  0203  9995118  100</t>
  </si>
  <si>
    <t>007  0203  9995118  200</t>
  </si>
  <si>
    <t xml:space="preserve">007  03    </t>
  </si>
  <si>
    <t xml:space="preserve">007  0310    </t>
  </si>
  <si>
    <t>Обеспечение пожарной безопасности</t>
  </si>
  <si>
    <t xml:space="preserve">007  0310  2026700  </t>
  </si>
  <si>
    <t>007  0310  2026700  200</t>
  </si>
  <si>
    <t xml:space="preserve">007  0310  7951452  </t>
  </si>
  <si>
    <t>007  0310  7951452  200</t>
  </si>
  <si>
    <t xml:space="preserve">007  0310  7957452  </t>
  </si>
  <si>
    <t>007  0310  7957452  200</t>
  </si>
  <si>
    <t xml:space="preserve">007  0310  7957852  </t>
  </si>
  <si>
    <t>007  0310  7957852  200</t>
  </si>
  <si>
    <t xml:space="preserve">007  04    </t>
  </si>
  <si>
    <t xml:space="preserve">007  0409    </t>
  </si>
  <si>
    <t>Дорожное хозяйство (дорожные фонды)</t>
  </si>
  <si>
    <t xml:space="preserve">007  0409  7952100  </t>
  </si>
  <si>
    <t>007  0409  7952100  200</t>
  </si>
  <si>
    <t xml:space="preserve">007  0503    </t>
  </si>
  <si>
    <t xml:space="preserve">007  0503  6000100  </t>
  </si>
  <si>
    <t>007  0503  6000100  200</t>
  </si>
  <si>
    <t xml:space="preserve">007  0503  6000500  </t>
  </si>
  <si>
    <t>007  0503  6000500  200</t>
  </si>
  <si>
    <t xml:space="preserve">007  0503  9947888  </t>
  </si>
  <si>
    <t>007  0503  9947888  200</t>
  </si>
  <si>
    <t xml:space="preserve">007  1403    </t>
  </si>
  <si>
    <t xml:space="preserve">007  1403  5210600  </t>
  </si>
  <si>
    <t>007  1403  5210600  500</t>
  </si>
  <si>
    <t>Утверждено решением о бюджете на 2014 год</t>
  </si>
  <si>
    <t xml:space="preserve">007      </t>
  </si>
  <si>
    <t xml:space="preserve">007  0503  7951452  </t>
  </si>
  <si>
    <t>007  0503  7951452  200</t>
  </si>
  <si>
    <t xml:space="preserve">007  0503  7957452  </t>
  </si>
  <si>
    <t>007  0503  7957452  200</t>
  </si>
  <si>
    <t xml:space="preserve">007  0503  7957852  </t>
  </si>
  <si>
    <t>007  0503  7957852  200</t>
  </si>
  <si>
    <t>Расходы на реализацию мероприятий по обращениям, поступающим к депутатам законодательного Собрания Тверской области на реализацию программ по поддержке местных инициатив в рамках муниципальной программы "Расчистка, углубление и благоустройство пожарных водоёмов Козловского сельского поселения Спировского района Тверской области"</t>
  </si>
  <si>
    <t xml:space="preserve">Закупка товаров, работ и услуг для государственных (муниципальных) нужд
</t>
  </si>
  <si>
    <t>Средства на реализацию мероприятий по обращениям. поступающим к депутатам Законодательного Собрания Таерской области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</si>
  <si>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</si>
  <si>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</si>
  <si>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007  14   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</si>
  <si>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в рамках муниципальной программы "Расчистка, углубление и благоустройство пожарных водоёмов Козловского сельского поселения Спировского района Тверской области"</t>
  </si>
  <si>
    <t>На реализацию программ по поддержке местных инициатив за счёт средств местного бюджета, поступлений от юридических лиц и вкладов граждан</t>
  </si>
  <si>
    <t>Прочие мероприятия по благоустройству городских ок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</si>
  <si>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</si>
  <si>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</si>
  <si>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</si>
  <si>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Субвенции на осуществление первичного воинского учета на территориях, где отсутствуют военные комисариаты</t>
  </si>
  <si>
    <t>НАЦИОНАЛЬНАЯ ОБОРОНА</t>
  </si>
  <si>
    <t>Глава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</si>
  <si>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</si>
  <si>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</si>
  <si>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Муниципальное учреждение Администрация Козловского сельского поселения Спировского района Тверской области</t>
  </si>
  <si>
    <t>Утверждено решением о бюджете на 2015 год</t>
  </si>
  <si>
    <t xml:space="preserve">007  05  </t>
  </si>
  <si>
    <t xml:space="preserve">Р П КЦСР КВР </t>
  </si>
  <si>
    <t xml:space="preserve">0104  0020400  </t>
  </si>
  <si>
    <t>0104  0020400  100</t>
  </si>
  <si>
    <t>0104  0020400  200</t>
  </si>
  <si>
    <t>0104  0020400  800</t>
  </si>
  <si>
    <t xml:space="preserve">0104  0020800  </t>
  </si>
  <si>
    <t>0104  0020800  100</t>
  </si>
  <si>
    <t xml:space="preserve">0113    </t>
  </si>
  <si>
    <t xml:space="preserve">0113  0900200  </t>
  </si>
  <si>
    <t>0113  0900200  200</t>
  </si>
  <si>
    <t xml:space="preserve">0113  1717541  </t>
  </si>
  <si>
    <t>0113  1717541  200</t>
  </si>
  <si>
    <t xml:space="preserve">02    </t>
  </si>
  <si>
    <t xml:space="preserve">0203    </t>
  </si>
  <si>
    <t xml:space="preserve">0203  9995118  </t>
  </si>
  <si>
    <t>0203  9995118  100</t>
  </si>
  <si>
    <t>0203  9995118  200</t>
  </si>
  <si>
    <t xml:space="preserve">03    </t>
  </si>
  <si>
    <t xml:space="preserve">0310    </t>
  </si>
  <si>
    <t xml:space="preserve">0310  2026700  </t>
  </si>
  <si>
    <t>0310  2026700  200</t>
  </si>
  <si>
    <t xml:space="preserve">0310  7951452  </t>
  </si>
  <si>
    <t>0310  7951452  200</t>
  </si>
  <si>
    <t xml:space="preserve">0310  7957452  </t>
  </si>
  <si>
    <t>0310  7957452  200</t>
  </si>
  <si>
    <t xml:space="preserve">0310  7957852  </t>
  </si>
  <si>
    <t>0310  7957852  200</t>
  </si>
  <si>
    <t xml:space="preserve">04    </t>
  </si>
  <si>
    <t xml:space="preserve">0409    </t>
  </si>
  <si>
    <t xml:space="preserve">0409  7952100  </t>
  </si>
  <si>
    <t>0409  7952100  200</t>
  </si>
  <si>
    <t xml:space="preserve">0503    </t>
  </si>
  <si>
    <t xml:space="preserve">0503  6000100  </t>
  </si>
  <si>
    <t>0503  6000100  200</t>
  </si>
  <si>
    <t xml:space="preserve">0503  6000500  </t>
  </si>
  <si>
    <t>0503  6000500  200</t>
  </si>
  <si>
    <t xml:space="preserve">0503  9947888  </t>
  </si>
  <si>
    <t>0503  9947888  200</t>
  </si>
  <si>
    <t xml:space="preserve">1403    </t>
  </si>
  <si>
    <t xml:space="preserve">1403  5210600  </t>
  </si>
  <si>
    <t>1403  5210600  500</t>
  </si>
  <si>
    <t xml:space="preserve">01    </t>
  </si>
  <si>
    <t xml:space="preserve">0104    </t>
  </si>
  <si>
    <t xml:space="preserve">05  </t>
  </si>
  <si>
    <t xml:space="preserve">0503  7951452  </t>
  </si>
  <si>
    <t>0503  7951452  200</t>
  </si>
  <si>
    <t xml:space="preserve">0503  7957452  </t>
  </si>
  <si>
    <t>0503  7957452  200</t>
  </si>
  <si>
    <t xml:space="preserve">0503  7957852  </t>
  </si>
  <si>
    <t>0503  7957852  200</t>
  </si>
  <si>
    <t xml:space="preserve">14   </t>
  </si>
  <si>
    <t>Оценка недвижимости,признание прав и регулирование отношений по государственной и муниципальной собственности</t>
  </si>
  <si>
    <t>Функционирование органов в сфере национальной безопастности и правоохранительной деятельности</t>
  </si>
  <si>
    <t>Муниципальная программа "Содержание , ремонт и капитальное строительство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</si>
</sst>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"/>
  </numFmts>
  <fonts count="40">
    <font>
      <sz val="10"/>
      <name val="Arial Cyr"/>
      <family val="0"/>
    </font>
    <font>
      <sz val="7"/>
      <name val="MS Sans Serif"/>
      <family val="2"/>
    </font>
    <font>
      <sz val="8"/>
      <name val="Arial Cyr"/>
      <family val="0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MS Sans Serif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164" fontId="0" fillId="0" borderId="12" xfId="0" applyNumberFormat="1" applyFill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/>
    </xf>
    <xf numFmtId="164" fontId="21" fillId="0" borderId="25" xfId="0" applyNumberFormat="1" applyFont="1" applyBorder="1" applyAlignment="1">
      <alignment/>
    </xf>
    <xf numFmtId="0" fontId="21" fillId="0" borderId="26" xfId="0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165" fontId="21" fillId="0" borderId="25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164" fontId="21" fillId="0" borderId="1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8</xdr:row>
      <xdr:rowOff>133350</xdr:rowOff>
    </xdr:from>
    <xdr:to>
      <xdr:col>4</xdr:col>
      <xdr:colOff>123825</xdr:colOff>
      <xdr:row>10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71525" y="1428750"/>
          <a:ext cx="63150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Ведомственная структура расходов бюджета Козловского сельского поселения за 2015 год</a:t>
          </a:r>
        </a:p>
      </xdr:txBody>
    </xdr:sp>
    <xdr:clientData/>
  </xdr:twoCellAnchor>
  <xdr:twoCellAnchor>
    <xdr:from>
      <xdr:col>2</xdr:col>
      <xdr:colOff>2743200</xdr:colOff>
      <xdr:row>0</xdr:row>
      <xdr:rowOff>66675</xdr:rowOff>
    </xdr:from>
    <xdr:to>
      <xdr:col>4</xdr:col>
      <xdr:colOff>1009650</xdr:colOff>
      <xdr:row>7</xdr:row>
      <xdr:rowOff>57150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4667250" y="66675"/>
          <a:ext cx="330517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№3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к решению Собрания     депутатов Козловского сельского поселения  от 31.03.2016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№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81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"Об утверждении отчета об исполнении бюджета Козловского  сельского поселения  за 2015 год"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2743200</xdr:colOff>
      <xdr:row>0</xdr:row>
      <xdr:rowOff>66675</xdr:rowOff>
    </xdr:from>
    <xdr:to>
      <xdr:col>4</xdr:col>
      <xdr:colOff>1009650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67250" y="66675"/>
          <a:ext cx="330517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№4  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к решению Собрания     депутатов Козловского сельского поселения  от 31.03.2015 №81 "Об утверждении отчета об исполнении бюджета Козловского  сельского поселения  за 2015 год" </a:t>
          </a:r>
        </a:p>
      </xdr:txBody>
    </xdr:sp>
    <xdr:clientData/>
  </xdr:twoCellAnchor>
  <xdr:twoCellAnchor>
    <xdr:from>
      <xdr:col>1</xdr:col>
      <xdr:colOff>314325</xdr:colOff>
      <xdr:row>8</xdr:row>
      <xdr:rowOff>0</xdr:rowOff>
    </xdr:from>
    <xdr:to>
      <xdr:col>4</xdr:col>
      <xdr:colOff>257175</xdr:colOff>
      <xdr:row>10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8650" y="1295400"/>
          <a:ext cx="6591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Распределение расходов бюджета Козловского сельского поселения за 2015 год по разделам и подразделам, целевым статьям и видам расходов.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2743200</xdr:colOff>
      <xdr:row>0</xdr:row>
      <xdr:rowOff>66675</xdr:rowOff>
    </xdr:from>
    <xdr:to>
      <xdr:col>4</xdr:col>
      <xdr:colOff>1009650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67250" y="66675"/>
          <a:ext cx="330517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№5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к решению Собрания     депутатов Козловского сельского поселения  от 31.03.2016 №81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"Об утверждении отчета об исполнении бюджета Козловского  сельского поселения  за 2015 год" </a:t>
          </a:r>
        </a:p>
      </xdr:txBody>
    </xdr:sp>
    <xdr:clientData/>
  </xdr:twoCellAnchor>
  <xdr:twoCellAnchor>
    <xdr:from>
      <xdr:col>1</xdr:col>
      <xdr:colOff>314325</xdr:colOff>
      <xdr:row>8</xdr:row>
      <xdr:rowOff>0</xdr:rowOff>
    </xdr:from>
    <xdr:to>
      <xdr:col>4</xdr:col>
      <xdr:colOff>257175</xdr:colOff>
      <xdr:row>10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8650" y="1295400"/>
          <a:ext cx="6591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Распределение расходов бюджета Козловского сельского поселения за 2015 год по разделам и подразделам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E77"/>
  <sheetViews>
    <sheetView zoomScalePageLayoutView="0" workbookViewId="0" topLeftCell="A1">
      <selection activeCell="C18" sqref="C18:E18"/>
    </sheetView>
  </sheetViews>
  <sheetFormatPr defaultColWidth="9.00390625" defaultRowHeight="12.75"/>
  <cols>
    <col min="1" max="1" width="4.125" style="0" bestFit="1" customWidth="1"/>
    <col min="2" max="2" width="21.125" style="3" bestFit="1" customWidth="1"/>
    <col min="3" max="3" width="50.75390625" style="0" customWidth="1"/>
    <col min="4" max="4" width="15.375" style="0" customWidth="1"/>
    <col min="5" max="5" width="15.125" style="0" customWidth="1"/>
  </cols>
  <sheetData>
    <row r="8" spans="1:5" ht="12.75">
      <c r="A8" s="24"/>
      <c r="B8" s="25"/>
      <c r="C8" s="25"/>
      <c r="D8" s="25"/>
      <c r="E8" s="25"/>
    </row>
    <row r="9" spans="1:5" ht="12.75">
      <c r="A9" s="24"/>
      <c r="B9" s="25"/>
      <c r="C9" s="25"/>
      <c r="D9" s="25"/>
      <c r="E9" s="25"/>
    </row>
    <row r="10" spans="1:5" ht="12.75">
      <c r="A10" s="24"/>
      <c r="B10" s="25"/>
      <c r="C10" s="25"/>
      <c r="D10" s="25"/>
      <c r="E10" s="25"/>
    </row>
    <row r="12" ht="13.5" thickBot="1"/>
    <row r="13" spans="1:5" ht="24.75" customHeight="1" thickBot="1">
      <c r="A13" s="26" t="s">
        <v>0</v>
      </c>
      <c r="B13" s="27" t="s">
        <v>1</v>
      </c>
      <c r="C13" s="28" t="s">
        <v>3</v>
      </c>
      <c r="D13" s="21" t="s">
        <v>87</v>
      </c>
      <c r="E13" s="29" t="s">
        <v>4</v>
      </c>
    </row>
    <row r="14" spans="1:5" ht="24.75" customHeight="1" thickBot="1">
      <c r="A14" s="26"/>
      <c r="B14" s="27"/>
      <c r="C14" s="26"/>
      <c r="D14" s="22"/>
      <c r="E14" s="30"/>
    </row>
    <row r="15" spans="1:5" ht="24.75" customHeight="1" thickBot="1">
      <c r="A15" s="26"/>
      <c r="B15" s="27"/>
      <c r="C15" s="26"/>
      <c r="D15" s="22"/>
      <c r="E15" s="30"/>
    </row>
    <row r="16" spans="1:5" ht="13.5" thickBot="1">
      <c r="A16" s="26"/>
      <c r="B16" s="27"/>
      <c r="C16" s="26"/>
      <c r="D16" s="23"/>
      <c r="E16" s="31"/>
    </row>
    <row r="17" spans="1:5" ht="13.5" thickBot="1">
      <c r="A17" s="1">
        <v>1</v>
      </c>
      <c r="B17" s="2" t="s">
        <v>10</v>
      </c>
      <c r="C17" s="1">
        <v>3</v>
      </c>
      <c r="D17" s="1">
        <v>4</v>
      </c>
      <c r="E17" s="4">
        <v>5</v>
      </c>
    </row>
    <row r="18" spans="3:5" ht="12.75">
      <c r="C18" s="37" t="s">
        <v>2</v>
      </c>
      <c r="D18" s="38">
        <f>D19</f>
        <v>5536.304999999999</v>
      </c>
      <c r="E18" s="38">
        <f>E19</f>
        <v>5322.625000000001</v>
      </c>
    </row>
    <row r="19" spans="1:5" ht="38.25">
      <c r="A19" s="8"/>
      <c r="B19" s="9" t="s">
        <v>62</v>
      </c>
      <c r="C19" s="17" t="s">
        <v>86</v>
      </c>
      <c r="D19" s="7">
        <f>D20+D33+D38+D48+D52+D66</f>
        <v>5536.304999999999</v>
      </c>
      <c r="E19" s="7">
        <f>E20+E33+E38+E48+E52+E66</f>
        <v>5322.625000000001</v>
      </c>
    </row>
    <row r="20" spans="1:5" ht="12.75">
      <c r="A20" s="8"/>
      <c r="B20" s="6" t="s">
        <v>11</v>
      </c>
      <c r="C20" s="18" t="s">
        <v>85</v>
      </c>
      <c r="D20" s="7">
        <f>D21+D28</f>
        <v>2008.4740000000002</v>
      </c>
      <c r="E20" s="7">
        <f>E21+E28</f>
        <v>1950.161</v>
      </c>
    </row>
    <row r="21" spans="1:5" ht="51">
      <c r="A21" s="8"/>
      <c r="B21" s="6" t="s">
        <v>12</v>
      </c>
      <c r="C21" s="18" t="s">
        <v>84</v>
      </c>
      <c r="D21" s="7">
        <f>D22+D26</f>
        <v>1963.324</v>
      </c>
      <c r="E21" s="7">
        <f>E22+E26</f>
        <v>1905.011</v>
      </c>
    </row>
    <row r="22" spans="1:5" ht="16.5" customHeight="1">
      <c r="A22" s="8"/>
      <c r="B22" s="6" t="s">
        <v>13</v>
      </c>
      <c r="C22" s="18" t="s">
        <v>5</v>
      </c>
      <c r="D22" s="7">
        <f>D23+D24+D25</f>
        <v>1301.731</v>
      </c>
      <c r="E22" s="7">
        <f>E23+E24+E25</f>
        <v>1243.4189999999999</v>
      </c>
    </row>
    <row r="23" spans="1:5" ht="63.75">
      <c r="A23" s="8"/>
      <c r="B23" s="6" t="s">
        <v>14</v>
      </c>
      <c r="C23" s="18" t="s">
        <v>15</v>
      </c>
      <c r="D23" s="7">
        <v>1046.396</v>
      </c>
      <c r="E23" s="7">
        <v>1046.129</v>
      </c>
    </row>
    <row r="24" spans="1:5" ht="25.5">
      <c r="A24" s="8"/>
      <c r="B24" s="6" t="s">
        <v>16</v>
      </c>
      <c r="C24" s="18" t="s">
        <v>17</v>
      </c>
      <c r="D24" s="7">
        <v>251.335</v>
      </c>
      <c r="E24" s="7">
        <v>194.239</v>
      </c>
    </row>
    <row r="25" spans="1:5" ht="12.75">
      <c r="A25" s="8"/>
      <c r="B25" s="6" t="s">
        <v>18</v>
      </c>
      <c r="C25" s="18" t="s">
        <v>19</v>
      </c>
      <c r="D25" s="7">
        <v>4</v>
      </c>
      <c r="E25" s="7">
        <v>3.051</v>
      </c>
    </row>
    <row r="26" spans="1:5" ht="28.5" customHeight="1">
      <c r="A26" s="8"/>
      <c r="B26" s="6" t="s">
        <v>20</v>
      </c>
      <c r="C26" s="18" t="s">
        <v>83</v>
      </c>
      <c r="D26" s="7">
        <f>D27</f>
        <v>661.593</v>
      </c>
      <c r="E26" s="7">
        <f>E27</f>
        <v>661.592</v>
      </c>
    </row>
    <row r="27" spans="1:5" ht="63.75">
      <c r="A27" s="8"/>
      <c r="B27" s="6" t="s">
        <v>21</v>
      </c>
      <c r="C27" s="18" t="s">
        <v>15</v>
      </c>
      <c r="D27" s="7">
        <v>661.593</v>
      </c>
      <c r="E27" s="7">
        <v>661.592</v>
      </c>
    </row>
    <row r="28" spans="1:5" ht="12.75">
      <c r="A28" s="8"/>
      <c r="B28" s="6" t="s">
        <v>22</v>
      </c>
      <c r="C28" s="18" t="s">
        <v>23</v>
      </c>
      <c r="D28" s="7">
        <f>D29+D31</f>
        <v>45.15</v>
      </c>
      <c r="E28" s="7">
        <f>E29+E31</f>
        <v>45.15</v>
      </c>
    </row>
    <row r="29" spans="1:5" ht="38.25">
      <c r="A29" s="8"/>
      <c r="B29" s="6" t="s">
        <v>24</v>
      </c>
      <c r="C29" s="18" t="s">
        <v>140</v>
      </c>
      <c r="D29" s="7">
        <f>D30</f>
        <v>45</v>
      </c>
      <c r="E29" s="7">
        <f>E30</f>
        <v>45</v>
      </c>
    </row>
    <row r="30" spans="1:5" ht="25.5">
      <c r="A30" s="8"/>
      <c r="B30" s="6" t="s">
        <v>25</v>
      </c>
      <c r="C30" s="18" t="s">
        <v>17</v>
      </c>
      <c r="D30" s="7">
        <v>45</v>
      </c>
      <c r="E30" s="7">
        <v>45</v>
      </c>
    </row>
    <row r="31" spans="1:5" ht="63.75">
      <c r="A31" s="8"/>
      <c r="B31" s="6" t="s">
        <v>26</v>
      </c>
      <c r="C31" s="18" t="s">
        <v>27</v>
      </c>
      <c r="D31" s="7">
        <f>D32</f>
        <v>0.15</v>
      </c>
      <c r="E31" s="7">
        <f>E32</f>
        <v>0.15</v>
      </c>
    </row>
    <row r="32" spans="1:5" ht="25.5">
      <c r="A32" s="8"/>
      <c r="B32" s="6" t="s">
        <v>28</v>
      </c>
      <c r="C32" s="18" t="s">
        <v>17</v>
      </c>
      <c r="D32" s="7">
        <v>0.15</v>
      </c>
      <c r="E32" s="7">
        <v>0.15</v>
      </c>
    </row>
    <row r="33" spans="1:5" ht="12.75">
      <c r="A33" s="8"/>
      <c r="B33" s="6" t="s">
        <v>29</v>
      </c>
      <c r="C33" s="18" t="s">
        <v>82</v>
      </c>
      <c r="D33" s="7">
        <f>D34</f>
        <v>61.900000000000006</v>
      </c>
      <c r="E33" s="7">
        <f>E34</f>
        <v>61.900000000000006</v>
      </c>
    </row>
    <row r="34" spans="1:5" ht="12.75">
      <c r="A34" s="8"/>
      <c r="B34" s="6" t="s">
        <v>30</v>
      </c>
      <c r="C34" s="18" t="s">
        <v>31</v>
      </c>
      <c r="D34" s="7">
        <f>D35</f>
        <v>61.900000000000006</v>
      </c>
      <c r="E34" s="7">
        <f>E35</f>
        <v>61.900000000000006</v>
      </c>
    </row>
    <row r="35" spans="1:5" ht="38.25">
      <c r="A35" s="8"/>
      <c r="B35" s="6" t="s">
        <v>32</v>
      </c>
      <c r="C35" s="18" t="s">
        <v>81</v>
      </c>
      <c r="D35" s="7">
        <f>D36+D37</f>
        <v>61.900000000000006</v>
      </c>
      <c r="E35" s="7">
        <f>E36+E37</f>
        <v>61.900000000000006</v>
      </c>
    </row>
    <row r="36" spans="1:5" ht="63.75">
      <c r="A36" s="8"/>
      <c r="B36" s="6" t="s">
        <v>33</v>
      </c>
      <c r="C36" s="18" t="s">
        <v>15</v>
      </c>
      <c r="D36" s="7">
        <v>58.258</v>
      </c>
      <c r="E36" s="7">
        <v>58.258</v>
      </c>
    </row>
    <row r="37" spans="1:5" ht="25.5">
      <c r="A37" s="8"/>
      <c r="B37" s="6" t="s">
        <v>34</v>
      </c>
      <c r="C37" s="18" t="s">
        <v>17</v>
      </c>
      <c r="D37" s="7">
        <v>3.642</v>
      </c>
      <c r="E37" s="7">
        <v>3.642</v>
      </c>
    </row>
    <row r="38" spans="1:5" ht="25.5">
      <c r="A38" s="8"/>
      <c r="B38" s="6" t="s">
        <v>35</v>
      </c>
      <c r="C38" s="18" t="s">
        <v>80</v>
      </c>
      <c r="D38" s="5">
        <f>D39</f>
        <v>1064.97</v>
      </c>
      <c r="E38" s="5">
        <f>E39</f>
        <v>1059.86</v>
      </c>
    </row>
    <row r="39" spans="1:5" ht="12.75">
      <c r="A39" s="8"/>
      <c r="B39" s="6" t="s">
        <v>36</v>
      </c>
      <c r="C39" s="18" t="s">
        <v>37</v>
      </c>
      <c r="D39" s="5">
        <f>D40+D42+D44+D46</f>
        <v>1064.97</v>
      </c>
      <c r="E39" s="5">
        <f>E40+E42+E44+E46</f>
        <v>1059.86</v>
      </c>
    </row>
    <row r="40" spans="1:5" ht="25.5">
      <c r="A40" s="8"/>
      <c r="B40" s="6" t="s">
        <v>38</v>
      </c>
      <c r="C40" s="18" t="s">
        <v>141</v>
      </c>
      <c r="D40" s="5">
        <f>D41</f>
        <v>43</v>
      </c>
      <c r="E40" s="5">
        <f>E41</f>
        <v>43</v>
      </c>
    </row>
    <row r="41" spans="1:5" ht="25.5">
      <c r="A41" s="8"/>
      <c r="B41" s="6" t="s">
        <v>39</v>
      </c>
      <c r="C41" s="18" t="s">
        <v>17</v>
      </c>
      <c r="D41" s="7">
        <v>43</v>
      </c>
      <c r="E41" s="7">
        <v>43</v>
      </c>
    </row>
    <row r="42" spans="1:5" ht="38.25">
      <c r="A42" s="8"/>
      <c r="B42" s="6" t="s">
        <v>40</v>
      </c>
      <c r="C42" s="18" t="s">
        <v>76</v>
      </c>
      <c r="D42" s="7">
        <f>D43</f>
        <v>317</v>
      </c>
      <c r="E42" s="7">
        <f>E43</f>
        <v>315.415</v>
      </c>
    </row>
    <row r="43" spans="1:5" ht="25.5">
      <c r="A43" s="8"/>
      <c r="B43" s="6" t="s">
        <v>41</v>
      </c>
      <c r="C43" s="18" t="s">
        <v>17</v>
      </c>
      <c r="D43" s="7">
        <v>317</v>
      </c>
      <c r="E43" s="7">
        <v>315.415</v>
      </c>
    </row>
    <row r="44" spans="1:5" ht="89.25">
      <c r="A44" s="8"/>
      <c r="B44" s="6" t="s">
        <v>42</v>
      </c>
      <c r="C44" s="18" t="s">
        <v>75</v>
      </c>
      <c r="D44" s="7">
        <f>D45</f>
        <v>689.97</v>
      </c>
      <c r="E44" s="7">
        <f>E45</f>
        <v>686.52</v>
      </c>
    </row>
    <row r="45" spans="1:5" ht="25.5">
      <c r="A45" s="8"/>
      <c r="B45" s="6" t="s">
        <v>43</v>
      </c>
      <c r="C45" s="18" t="s">
        <v>17</v>
      </c>
      <c r="D45" s="7">
        <v>689.97</v>
      </c>
      <c r="E45" s="7">
        <v>686.52</v>
      </c>
    </row>
    <row r="46" spans="1:5" ht="102">
      <c r="A46" s="8"/>
      <c r="B46" s="6" t="s">
        <v>44</v>
      </c>
      <c r="C46" s="18" t="s">
        <v>69</v>
      </c>
      <c r="D46" s="7">
        <f>D47</f>
        <v>15</v>
      </c>
      <c r="E46" s="7">
        <f>E47</f>
        <v>14.925</v>
      </c>
    </row>
    <row r="47" spans="1:5" ht="25.5">
      <c r="A47" s="8"/>
      <c r="B47" s="6" t="s">
        <v>45</v>
      </c>
      <c r="C47" s="18" t="s">
        <v>17</v>
      </c>
      <c r="D47" s="7">
        <v>15</v>
      </c>
      <c r="E47" s="7">
        <v>14.925</v>
      </c>
    </row>
    <row r="48" spans="1:5" ht="12.75">
      <c r="A48" s="8"/>
      <c r="B48" s="6" t="s">
        <v>46</v>
      </c>
      <c r="C48" s="18" t="s">
        <v>79</v>
      </c>
      <c r="D48" s="7">
        <f aca="true" t="shared" si="0" ref="D48:E50">D49</f>
        <v>398.155</v>
      </c>
      <c r="E48" s="7">
        <f t="shared" si="0"/>
        <v>366.43</v>
      </c>
    </row>
    <row r="49" spans="1:5" ht="12.75">
      <c r="A49" s="8"/>
      <c r="B49" s="6" t="s">
        <v>47</v>
      </c>
      <c r="C49" s="18" t="s">
        <v>48</v>
      </c>
      <c r="D49" s="7">
        <f t="shared" si="0"/>
        <v>398.155</v>
      </c>
      <c r="E49" s="7">
        <f t="shared" si="0"/>
        <v>366.43</v>
      </c>
    </row>
    <row r="50" spans="1:5" ht="25.5">
      <c r="A50" s="8"/>
      <c r="B50" s="6" t="s">
        <v>49</v>
      </c>
      <c r="C50" s="18" t="s">
        <v>142</v>
      </c>
      <c r="D50" s="7">
        <f t="shared" si="0"/>
        <v>398.155</v>
      </c>
      <c r="E50" s="7">
        <f t="shared" si="0"/>
        <v>366.43</v>
      </c>
    </row>
    <row r="51" spans="1:5" ht="25.5">
      <c r="A51" s="8"/>
      <c r="B51" s="6" t="s">
        <v>50</v>
      </c>
      <c r="C51" s="18" t="s">
        <v>17</v>
      </c>
      <c r="D51" s="7">
        <v>398.155</v>
      </c>
      <c r="E51" s="7">
        <v>366.43</v>
      </c>
    </row>
    <row r="52" spans="1:5" ht="12.75">
      <c r="A52" s="8"/>
      <c r="B52" s="6" t="s">
        <v>88</v>
      </c>
      <c r="C52" s="18" t="s">
        <v>78</v>
      </c>
      <c r="D52" s="7">
        <f>D53</f>
        <v>1568.945</v>
      </c>
      <c r="E52" s="7">
        <f>E53</f>
        <v>1522.7230000000002</v>
      </c>
    </row>
    <row r="53" spans="1:5" ht="12.75">
      <c r="A53" s="8"/>
      <c r="B53" s="6" t="s">
        <v>51</v>
      </c>
      <c r="C53" s="18" t="s">
        <v>6</v>
      </c>
      <c r="D53" s="7">
        <f>D54+D56+D58+D60+D62+D64</f>
        <v>1568.945</v>
      </c>
      <c r="E53" s="7">
        <f>E54+E56+E58+E60+E62+E64</f>
        <v>1522.7230000000002</v>
      </c>
    </row>
    <row r="54" spans="1:5" ht="12.75">
      <c r="A54" s="8"/>
      <c r="B54" s="6" t="s">
        <v>52</v>
      </c>
      <c r="C54" s="18" t="s">
        <v>7</v>
      </c>
      <c r="D54" s="7">
        <f>D55</f>
        <v>354.667</v>
      </c>
      <c r="E54" s="7">
        <f>E55</f>
        <v>320.459</v>
      </c>
    </row>
    <row r="55" spans="1:5" ht="25.5">
      <c r="A55" s="8"/>
      <c r="B55" s="6" t="s">
        <v>53</v>
      </c>
      <c r="C55" s="18" t="s">
        <v>17</v>
      </c>
      <c r="D55" s="7">
        <v>354.667</v>
      </c>
      <c r="E55" s="7">
        <v>320.459</v>
      </c>
    </row>
    <row r="56" spans="1:5" ht="12.75">
      <c r="A56" s="8"/>
      <c r="B56" s="6" t="s">
        <v>54</v>
      </c>
      <c r="C56" s="18" t="s">
        <v>77</v>
      </c>
      <c r="D56" s="7">
        <f>D57</f>
        <v>135.738</v>
      </c>
      <c r="E56" s="7">
        <f>E57</f>
        <v>128.716</v>
      </c>
    </row>
    <row r="57" spans="1:5" ht="25.5">
      <c r="A57" s="8"/>
      <c r="B57" s="6" t="s">
        <v>55</v>
      </c>
      <c r="C57" s="18" t="s">
        <v>17</v>
      </c>
      <c r="D57" s="7">
        <v>135.738</v>
      </c>
      <c r="E57" s="7">
        <v>128.716</v>
      </c>
    </row>
    <row r="58" spans="1:5" ht="38.25">
      <c r="A58" s="8"/>
      <c r="B58" s="6" t="s">
        <v>63</v>
      </c>
      <c r="C58" s="18" t="s">
        <v>76</v>
      </c>
      <c r="D58" s="5">
        <f>D59</f>
        <v>292</v>
      </c>
      <c r="E58" s="5">
        <f>E59</f>
        <v>290.54</v>
      </c>
    </row>
    <row r="59" spans="1:5" ht="25.5">
      <c r="A59" s="8"/>
      <c r="B59" s="6" t="s">
        <v>64</v>
      </c>
      <c r="C59" s="18" t="s">
        <v>17</v>
      </c>
      <c r="D59" s="7">
        <v>292</v>
      </c>
      <c r="E59" s="7">
        <v>290.54</v>
      </c>
    </row>
    <row r="60" spans="1:5" ht="89.25">
      <c r="A60" s="8"/>
      <c r="B60" s="6" t="s">
        <v>65</v>
      </c>
      <c r="C60" s="18" t="s">
        <v>75</v>
      </c>
      <c r="D60" s="5">
        <f>D61</f>
        <v>696.54</v>
      </c>
      <c r="E60" s="5">
        <f>E61</f>
        <v>693.058</v>
      </c>
    </row>
    <row r="61" spans="1:5" ht="25.5">
      <c r="A61" s="8"/>
      <c r="B61" s="6" t="s">
        <v>66</v>
      </c>
      <c r="C61" s="18" t="s">
        <v>17</v>
      </c>
      <c r="D61" s="7">
        <v>696.54</v>
      </c>
      <c r="E61" s="7">
        <v>693.058</v>
      </c>
    </row>
    <row r="62" spans="1:5" ht="102">
      <c r="A62" s="8"/>
      <c r="B62" s="6" t="s">
        <v>67</v>
      </c>
      <c r="C62" s="18" t="s">
        <v>69</v>
      </c>
      <c r="D62" s="7">
        <f>D63</f>
        <v>10</v>
      </c>
      <c r="E62" s="7">
        <f>E63</f>
        <v>9.95</v>
      </c>
    </row>
    <row r="63" spans="1:5" ht="38.25">
      <c r="A63" s="8"/>
      <c r="B63" s="6" t="s">
        <v>68</v>
      </c>
      <c r="C63" s="18" t="s">
        <v>70</v>
      </c>
      <c r="D63" s="7">
        <v>10</v>
      </c>
      <c r="E63" s="7">
        <v>9.95</v>
      </c>
    </row>
    <row r="64" spans="1:5" ht="38.25">
      <c r="A64" s="8"/>
      <c r="B64" s="6" t="s">
        <v>56</v>
      </c>
      <c r="C64" s="18" t="s">
        <v>71</v>
      </c>
      <c r="D64" s="7">
        <f>D65</f>
        <v>80</v>
      </c>
      <c r="E64" s="7">
        <f>E65</f>
        <v>80</v>
      </c>
    </row>
    <row r="65" spans="1:5" ht="25.5">
      <c r="A65" s="8"/>
      <c r="B65" s="6" t="s">
        <v>57</v>
      </c>
      <c r="C65" s="18" t="s">
        <v>17</v>
      </c>
      <c r="D65" s="7">
        <v>80</v>
      </c>
      <c r="E65" s="7">
        <v>80</v>
      </c>
    </row>
    <row r="66" spans="1:5" ht="38.25">
      <c r="A66" s="8"/>
      <c r="B66" s="6" t="s">
        <v>74</v>
      </c>
      <c r="C66" s="18" t="s">
        <v>72</v>
      </c>
      <c r="D66" s="7">
        <f aca="true" t="shared" si="1" ref="D66:E68">D67</f>
        <v>433.861</v>
      </c>
      <c r="E66" s="7">
        <f t="shared" si="1"/>
        <v>361.551</v>
      </c>
    </row>
    <row r="67" spans="1:5" ht="12.75">
      <c r="A67" s="8"/>
      <c r="B67" s="6" t="s">
        <v>58</v>
      </c>
      <c r="C67" s="18" t="s">
        <v>73</v>
      </c>
      <c r="D67" s="7">
        <f t="shared" si="1"/>
        <v>433.861</v>
      </c>
      <c r="E67" s="7">
        <f t="shared" si="1"/>
        <v>361.551</v>
      </c>
    </row>
    <row r="68" spans="1:5" ht="76.5">
      <c r="A68" s="8"/>
      <c r="B68" s="6" t="s">
        <v>59</v>
      </c>
      <c r="C68" s="18" t="s">
        <v>9</v>
      </c>
      <c r="D68" s="7">
        <f t="shared" si="1"/>
        <v>433.861</v>
      </c>
      <c r="E68" s="7">
        <f t="shared" si="1"/>
        <v>361.551</v>
      </c>
    </row>
    <row r="69" spans="1:5" ht="12.75">
      <c r="A69" s="8"/>
      <c r="B69" s="6" t="s">
        <v>60</v>
      </c>
      <c r="C69" s="18" t="s">
        <v>8</v>
      </c>
      <c r="D69" s="7">
        <v>433.861</v>
      </c>
      <c r="E69" s="7">
        <v>361.551</v>
      </c>
    </row>
    <row r="71" spans="1:3" ht="12.75">
      <c r="A71" s="32"/>
      <c r="B71" s="32"/>
      <c r="C71" s="32"/>
    </row>
    <row r="72" spans="1:3" ht="12.75">
      <c r="A72" s="32"/>
      <c r="B72" s="32"/>
      <c r="C72" s="32"/>
    </row>
    <row r="73" spans="1:3" ht="12.75">
      <c r="A73" s="32"/>
      <c r="B73" s="32"/>
      <c r="C73" s="32"/>
    </row>
    <row r="74" spans="1:3" ht="12.75">
      <c r="A74" s="32"/>
      <c r="B74" s="32"/>
      <c r="C74" s="32"/>
    </row>
    <row r="75" spans="1:3" ht="12.75">
      <c r="A75" s="32"/>
      <c r="B75" s="32"/>
      <c r="C75" s="32"/>
    </row>
    <row r="76" spans="1:3" ht="12.75">
      <c r="A76" s="32"/>
      <c r="B76" s="32"/>
      <c r="C76" s="32"/>
    </row>
    <row r="77" spans="1:3" ht="12.75">
      <c r="A77" s="32"/>
      <c r="B77" s="32"/>
      <c r="C77" s="32"/>
    </row>
  </sheetData>
  <sheetProtection/>
  <mergeCells count="15">
    <mergeCell ref="A74:C74"/>
    <mergeCell ref="A75:C75"/>
    <mergeCell ref="A76:C76"/>
    <mergeCell ref="A77:C77"/>
    <mergeCell ref="A71:C71"/>
    <mergeCell ref="A72:C72"/>
    <mergeCell ref="A73:C73"/>
    <mergeCell ref="D13:D16"/>
    <mergeCell ref="A8:E8"/>
    <mergeCell ref="A9:E9"/>
    <mergeCell ref="A13:A16"/>
    <mergeCell ref="B13:B16"/>
    <mergeCell ref="C13:C16"/>
    <mergeCell ref="A10:E10"/>
    <mergeCell ref="E13:E16"/>
  </mergeCells>
  <printOptions horizontalCentered="1"/>
  <pageMargins left="0" right="0" top="0" bottom="0.7874015748031495" header="0.5" footer="0.5"/>
  <pageSetup fitToHeight="0" fitToWidth="1" horizontalDpi="600" verticalDpi="600" orientation="landscape" paperSize="9" r:id="rId2"/>
  <headerFooter alignWithMargins="0">
    <oddFooter>&amp;L&amp;P Стр.&amp;R25.04.2011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.125" style="0" bestFit="1" customWidth="1"/>
    <col min="2" max="2" width="21.125" style="0" bestFit="1" customWidth="1"/>
    <col min="3" max="3" width="50.75390625" style="0" customWidth="1"/>
    <col min="4" max="4" width="15.375" style="0" customWidth="1"/>
    <col min="5" max="5" width="15.125" style="0" customWidth="1"/>
  </cols>
  <sheetData>
    <row r="1" ht="12.75">
      <c r="B1" s="3"/>
    </row>
    <row r="2" ht="12.75">
      <c r="B2" s="3"/>
    </row>
    <row r="3" ht="12.75">
      <c r="B3" s="3"/>
    </row>
    <row r="4" ht="12.75">
      <c r="B4" s="3"/>
    </row>
    <row r="5" ht="12.75">
      <c r="B5" s="3"/>
    </row>
    <row r="6" ht="12.75">
      <c r="B6" s="3"/>
    </row>
    <row r="7" ht="12.75">
      <c r="B7" s="3"/>
    </row>
    <row r="8" spans="1:5" ht="12.75">
      <c r="A8" s="24"/>
      <c r="B8" s="25"/>
      <c r="C8" s="25"/>
      <c r="D8" s="25"/>
      <c r="E8" s="25"/>
    </row>
    <row r="9" spans="1:5" ht="12.75">
      <c r="A9" s="24"/>
      <c r="B9" s="25"/>
      <c r="C9" s="25"/>
      <c r="D9" s="25"/>
      <c r="E9" s="25"/>
    </row>
    <row r="10" spans="1:5" ht="12.75">
      <c r="A10" s="24"/>
      <c r="B10" s="25"/>
      <c r="C10" s="25"/>
      <c r="D10" s="25"/>
      <c r="E10" s="25"/>
    </row>
    <row r="11" ht="12.75">
      <c r="B11" s="3"/>
    </row>
    <row r="12" ht="13.5" thickBot="1">
      <c r="B12" s="3"/>
    </row>
    <row r="13" spans="1:5" ht="13.5" thickBot="1">
      <c r="A13" s="26" t="s">
        <v>0</v>
      </c>
      <c r="B13" s="27" t="s">
        <v>89</v>
      </c>
      <c r="C13" s="28" t="s">
        <v>3</v>
      </c>
      <c r="D13" s="21" t="s">
        <v>87</v>
      </c>
      <c r="E13" s="29" t="s">
        <v>4</v>
      </c>
    </row>
    <row r="14" spans="1:5" ht="13.5" thickBot="1">
      <c r="A14" s="26"/>
      <c r="B14" s="27"/>
      <c r="C14" s="26"/>
      <c r="D14" s="22"/>
      <c r="E14" s="30"/>
    </row>
    <row r="15" spans="1:5" ht="13.5" thickBot="1">
      <c r="A15" s="26"/>
      <c r="B15" s="27"/>
      <c r="C15" s="26"/>
      <c r="D15" s="22"/>
      <c r="E15" s="30"/>
    </row>
    <row r="16" spans="1:5" ht="13.5" thickBot="1">
      <c r="A16" s="26"/>
      <c r="B16" s="27"/>
      <c r="C16" s="26"/>
      <c r="D16" s="23"/>
      <c r="E16" s="31"/>
    </row>
    <row r="17" spans="1:5" ht="13.5" thickBot="1">
      <c r="A17" s="10">
        <v>1</v>
      </c>
      <c r="B17" s="11" t="s">
        <v>10</v>
      </c>
      <c r="C17" s="10">
        <v>3</v>
      </c>
      <c r="D17" s="1">
        <v>4</v>
      </c>
      <c r="E17" s="4">
        <v>5</v>
      </c>
    </row>
    <row r="18" spans="1:5" ht="13.5" thickBot="1">
      <c r="A18" s="12"/>
      <c r="B18" s="13"/>
      <c r="C18" s="35" t="s">
        <v>2</v>
      </c>
      <c r="D18" s="36">
        <f>D19+D32+D37+D47+D51+D65</f>
        <v>5536.304999999999</v>
      </c>
      <c r="E18" s="36">
        <f>E19+E32+E37+E47+E51+E65</f>
        <v>5322.625000000001</v>
      </c>
    </row>
    <row r="19" spans="1:5" ht="12.75">
      <c r="A19" s="8"/>
      <c r="B19" s="14" t="s">
        <v>130</v>
      </c>
      <c r="C19" s="18" t="s">
        <v>85</v>
      </c>
      <c r="D19" s="15">
        <f>D20+D27</f>
        <v>2008.4740000000002</v>
      </c>
      <c r="E19" s="15">
        <f>E20+E27</f>
        <v>1950.161</v>
      </c>
    </row>
    <row r="20" spans="1:5" ht="51">
      <c r="A20" s="8"/>
      <c r="B20" s="14" t="s">
        <v>131</v>
      </c>
      <c r="C20" s="18" t="s">
        <v>84</v>
      </c>
      <c r="D20" s="15">
        <f>D21+D25</f>
        <v>1963.324</v>
      </c>
      <c r="E20" s="15">
        <f>E21+E25</f>
        <v>1905.011</v>
      </c>
    </row>
    <row r="21" spans="1:5" ht="12.75">
      <c r="A21" s="8"/>
      <c r="B21" s="14" t="s">
        <v>90</v>
      </c>
      <c r="C21" s="18" t="s">
        <v>5</v>
      </c>
      <c r="D21" s="15">
        <f>D22+D23+D24</f>
        <v>1301.731</v>
      </c>
      <c r="E21" s="15">
        <f>E22+E23+E24</f>
        <v>1243.4189999999999</v>
      </c>
    </row>
    <row r="22" spans="1:5" ht="63.75">
      <c r="A22" s="8"/>
      <c r="B22" s="14" t="s">
        <v>91</v>
      </c>
      <c r="C22" s="18" t="s">
        <v>15</v>
      </c>
      <c r="D22" s="16">
        <f>Ispoln!D23</f>
        <v>1046.396</v>
      </c>
      <c r="E22" s="16">
        <f>Ispoln!E23</f>
        <v>1046.129</v>
      </c>
    </row>
    <row r="23" spans="1:5" ht="25.5">
      <c r="A23" s="8"/>
      <c r="B23" s="14" t="s">
        <v>92</v>
      </c>
      <c r="C23" s="18" t="s">
        <v>17</v>
      </c>
      <c r="D23" s="16">
        <f>Ispoln!D24</f>
        <v>251.335</v>
      </c>
      <c r="E23" s="16">
        <f>Ispoln!E24</f>
        <v>194.239</v>
      </c>
    </row>
    <row r="24" spans="1:5" ht="12.75">
      <c r="A24" s="8"/>
      <c r="B24" s="14" t="s">
        <v>93</v>
      </c>
      <c r="C24" s="18" t="s">
        <v>19</v>
      </c>
      <c r="D24" s="16">
        <f>Ispoln!D25</f>
        <v>4</v>
      </c>
      <c r="E24" s="16">
        <f>Ispoln!E25</f>
        <v>3.051</v>
      </c>
    </row>
    <row r="25" spans="1:5" ht="38.25">
      <c r="A25" s="8"/>
      <c r="B25" s="14" t="s">
        <v>94</v>
      </c>
      <c r="C25" s="18" t="s">
        <v>83</v>
      </c>
      <c r="D25" s="15">
        <f>D26</f>
        <v>661.593</v>
      </c>
      <c r="E25" s="15">
        <f>E26</f>
        <v>661.592</v>
      </c>
    </row>
    <row r="26" spans="1:5" ht="63.75">
      <c r="A26" s="8"/>
      <c r="B26" s="14" t="s">
        <v>95</v>
      </c>
      <c r="C26" s="18" t="s">
        <v>15</v>
      </c>
      <c r="D26" s="15">
        <f>Ispoln!D27</f>
        <v>661.593</v>
      </c>
      <c r="E26" s="15">
        <f>Ispoln!E27</f>
        <v>661.592</v>
      </c>
    </row>
    <row r="27" spans="1:5" ht="12.75">
      <c r="A27" s="8"/>
      <c r="B27" s="14" t="s">
        <v>96</v>
      </c>
      <c r="C27" s="18" t="s">
        <v>23</v>
      </c>
      <c r="D27" s="15">
        <f>D28+D30</f>
        <v>45.15</v>
      </c>
      <c r="E27" s="15">
        <f>E28+E30</f>
        <v>45.15</v>
      </c>
    </row>
    <row r="28" spans="1:5" ht="38.25">
      <c r="A28" s="8"/>
      <c r="B28" s="14" t="s">
        <v>97</v>
      </c>
      <c r="C28" s="18" t="s">
        <v>140</v>
      </c>
      <c r="D28" s="15">
        <f>D29</f>
        <v>45</v>
      </c>
      <c r="E28" s="15">
        <f>E29</f>
        <v>45</v>
      </c>
    </row>
    <row r="29" spans="1:5" ht="25.5">
      <c r="A29" s="8"/>
      <c r="B29" s="14" t="s">
        <v>98</v>
      </c>
      <c r="C29" s="18" t="s">
        <v>17</v>
      </c>
      <c r="D29" s="15">
        <f>Ispoln!D30</f>
        <v>45</v>
      </c>
      <c r="E29" s="15">
        <f>Ispoln!E30</f>
        <v>45</v>
      </c>
    </row>
    <row r="30" spans="1:5" ht="63.75">
      <c r="A30" s="8"/>
      <c r="B30" s="14" t="s">
        <v>99</v>
      </c>
      <c r="C30" s="18" t="s">
        <v>27</v>
      </c>
      <c r="D30" s="15">
        <f>D31</f>
        <v>0.15</v>
      </c>
      <c r="E30" s="15">
        <f>E31</f>
        <v>0.15</v>
      </c>
    </row>
    <row r="31" spans="1:5" ht="25.5">
      <c r="A31" s="8"/>
      <c r="B31" s="14" t="s">
        <v>100</v>
      </c>
      <c r="C31" s="18" t="s">
        <v>17</v>
      </c>
      <c r="D31" s="15">
        <f>Ispoln!D32</f>
        <v>0.15</v>
      </c>
      <c r="E31" s="15">
        <f>Ispoln!E32</f>
        <v>0.15</v>
      </c>
    </row>
    <row r="32" spans="1:5" ht="12.75">
      <c r="A32" s="8"/>
      <c r="B32" s="14" t="s">
        <v>101</v>
      </c>
      <c r="C32" s="18" t="s">
        <v>82</v>
      </c>
      <c r="D32" s="15">
        <f>D33</f>
        <v>61.900000000000006</v>
      </c>
      <c r="E32" s="15">
        <f>E33</f>
        <v>61.900000000000006</v>
      </c>
    </row>
    <row r="33" spans="1:5" ht="12.75">
      <c r="A33" s="8"/>
      <c r="B33" s="14" t="s">
        <v>102</v>
      </c>
      <c r="C33" s="18" t="s">
        <v>31</v>
      </c>
      <c r="D33" s="15">
        <f>D34</f>
        <v>61.900000000000006</v>
      </c>
      <c r="E33" s="15">
        <f>E34</f>
        <v>61.900000000000006</v>
      </c>
    </row>
    <row r="34" spans="1:5" ht="38.25">
      <c r="A34" s="8"/>
      <c r="B34" s="14" t="s">
        <v>103</v>
      </c>
      <c r="C34" s="18" t="s">
        <v>81</v>
      </c>
      <c r="D34" s="15">
        <f>D35+D36</f>
        <v>61.900000000000006</v>
      </c>
      <c r="E34" s="15">
        <f>E35+E36</f>
        <v>61.900000000000006</v>
      </c>
    </row>
    <row r="35" spans="1:5" ht="63.75">
      <c r="A35" s="8"/>
      <c r="B35" s="14" t="s">
        <v>104</v>
      </c>
      <c r="C35" s="18" t="s">
        <v>15</v>
      </c>
      <c r="D35" s="15">
        <f>Ispoln!D36</f>
        <v>58.258</v>
      </c>
      <c r="E35" s="15">
        <f>Ispoln!E36</f>
        <v>58.258</v>
      </c>
    </row>
    <row r="36" spans="1:5" ht="25.5">
      <c r="A36" s="8"/>
      <c r="B36" s="14" t="s">
        <v>105</v>
      </c>
      <c r="C36" s="18" t="s">
        <v>17</v>
      </c>
      <c r="D36" s="15">
        <f>Ispoln!D37</f>
        <v>3.642</v>
      </c>
      <c r="E36" s="15">
        <f>Ispoln!E37</f>
        <v>3.642</v>
      </c>
    </row>
    <row r="37" spans="1:5" ht="25.5">
      <c r="A37" s="8"/>
      <c r="B37" s="14" t="s">
        <v>106</v>
      </c>
      <c r="C37" s="18" t="s">
        <v>80</v>
      </c>
      <c r="D37" s="15">
        <f>D38</f>
        <v>1064.97</v>
      </c>
      <c r="E37" s="15">
        <f>E38</f>
        <v>1059.86</v>
      </c>
    </row>
    <row r="38" spans="1:5" ht="12.75">
      <c r="A38" s="8"/>
      <c r="B38" s="14" t="s">
        <v>107</v>
      </c>
      <c r="C38" s="18" t="s">
        <v>37</v>
      </c>
      <c r="D38" s="15">
        <f>D39+D41+D43+D45</f>
        <v>1064.97</v>
      </c>
      <c r="E38" s="15">
        <f>E39+E41+E43+E45</f>
        <v>1059.86</v>
      </c>
    </row>
    <row r="39" spans="1:5" ht="25.5">
      <c r="A39" s="8"/>
      <c r="B39" s="14" t="s">
        <v>108</v>
      </c>
      <c r="C39" s="18" t="s">
        <v>141</v>
      </c>
      <c r="D39" s="15">
        <f>D40</f>
        <v>43</v>
      </c>
      <c r="E39" s="15">
        <f>E40</f>
        <v>43</v>
      </c>
    </row>
    <row r="40" spans="1:5" ht="25.5">
      <c r="A40" s="8"/>
      <c r="B40" s="14" t="s">
        <v>109</v>
      </c>
      <c r="C40" s="18" t="s">
        <v>17</v>
      </c>
      <c r="D40" s="15">
        <f>Ispoln!D41</f>
        <v>43</v>
      </c>
      <c r="E40" s="15">
        <f>Ispoln!E41</f>
        <v>43</v>
      </c>
    </row>
    <row r="41" spans="1:5" ht="38.25">
      <c r="A41" s="8"/>
      <c r="B41" s="14" t="s">
        <v>110</v>
      </c>
      <c r="C41" s="18" t="s">
        <v>76</v>
      </c>
      <c r="D41" s="15">
        <f>D42</f>
        <v>317</v>
      </c>
      <c r="E41" s="15">
        <f>E42</f>
        <v>315.415</v>
      </c>
    </row>
    <row r="42" spans="1:5" ht="25.5">
      <c r="A42" s="8"/>
      <c r="B42" s="14" t="s">
        <v>111</v>
      </c>
      <c r="C42" s="18" t="s">
        <v>17</v>
      </c>
      <c r="D42" s="15">
        <f>Ispoln!D43</f>
        <v>317</v>
      </c>
      <c r="E42" s="15">
        <f>Ispoln!E43</f>
        <v>315.415</v>
      </c>
    </row>
    <row r="43" spans="1:5" ht="89.25">
      <c r="A43" s="8"/>
      <c r="B43" s="14" t="s">
        <v>112</v>
      </c>
      <c r="C43" s="18" t="s">
        <v>75</v>
      </c>
      <c r="D43" s="15">
        <f>D44</f>
        <v>689.97</v>
      </c>
      <c r="E43" s="15">
        <f>E44</f>
        <v>686.52</v>
      </c>
    </row>
    <row r="44" spans="1:5" ht="25.5">
      <c r="A44" s="8"/>
      <c r="B44" s="14" t="s">
        <v>113</v>
      </c>
      <c r="C44" s="18" t="s">
        <v>17</v>
      </c>
      <c r="D44" s="16">
        <f>Ispoln!D45</f>
        <v>689.97</v>
      </c>
      <c r="E44" s="16">
        <f>Ispoln!E45</f>
        <v>686.52</v>
      </c>
    </row>
    <row r="45" spans="1:5" ht="102">
      <c r="A45" s="8"/>
      <c r="B45" s="14" t="s">
        <v>114</v>
      </c>
      <c r="C45" s="18" t="s">
        <v>69</v>
      </c>
      <c r="D45" s="15">
        <f>D46</f>
        <v>15</v>
      </c>
      <c r="E45" s="15">
        <f>E46</f>
        <v>14.925</v>
      </c>
    </row>
    <row r="46" spans="1:5" ht="25.5">
      <c r="A46" s="8"/>
      <c r="B46" s="14" t="s">
        <v>115</v>
      </c>
      <c r="C46" s="18" t="s">
        <v>17</v>
      </c>
      <c r="D46" s="16">
        <f>Ispoln!D47</f>
        <v>15</v>
      </c>
      <c r="E46" s="16">
        <f>Ispoln!E47</f>
        <v>14.925</v>
      </c>
    </row>
    <row r="47" spans="1:5" ht="12.75">
      <c r="A47" s="8"/>
      <c r="B47" s="14" t="s">
        <v>116</v>
      </c>
      <c r="C47" s="18" t="s">
        <v>79</v>
      </c>
      <c r="D47" s="15">
        <f aca="true" t="shared" si="0" ref="D47:E49">D48</f>
        <v>398.155</v>
      </c>
      <c r="E47" s="15">
        <f t="shared" si="0"/>
        <v>366.43</v>
      </c>
    </row>
    <row r="48" spans="1:5" ht="12.75">
      <c r="A48" s="8"/>
      <c r="B48" s="14" t="s">
        <v>117</v>
      </c>
      <c r="C48" s="18" t="s">
        <v>48</v>
      </c>
      <c r="D48" s="15">
        <f t="shared" si="0"/>
        <v>398.155</v>
      </c>
      <c r="E48" s="15">
        <f t="shared" si="0"/>
        <v>366.43</v>
      </c>
    </row>
    <row r="49" spans="1:5" ht="25.5">
      <c r="A49" s="8"/>
      <c r="B49" s="14" t="s">
        <v>118</v>
      </c>
      <c r="C49" s="18" t="s">
        <v>142</v>
      </c>
      <c r="D49" s="15">
        <f t="shared" si="0"/>
        <v>398.155</v>
      </c>
      <c r="E49" s="15">
        <f t="shared" si="0"/>
        <v>366.43</v>
      </c>
    </row>
    <row r="50" spans="1:5" ht="25.5">
      <c r="A50" s="8"/>
      <c r="B50" s="14" t="s">
        <v>119</v>
      </c>
      <c r="C50" s="18" t="s">
        <v>17</v>
      </c>
      <c r="D50" s="15">
        <f>Ispoln!D51</f>
        <v>398.155</v>
      </c>
      <c r="E50" s="15">
        <f>Ispoln!E51</f>
        <v>366.43</v>
      </c>
    </row>
    <row r="51" spans="1:5" ht="12.75">
      <c r="A51" s="8"/>
      <c r="B51" s="14" t="s">
        <v>132</v>
      </c>
      <c r="C51" s="18" t="s">
        <v>78</v>
      </c>
      <c r="D51" s="15">
        <f>D52</f>
        <v>1568.945</v>
      </c>
      <c r="E51" s="15">
        <f>E52</f>
        <v>1522.7230000000002</v>
      </c>
    </row>
    <row r="52" spans="1:5" ht="12.75">
      <c r="A52" s="8"/>
      <c r="B52" s="14" t="s">
        <v>120</v>
      </c>
      <c r="C52" s="18" t="s">
        <v>6</v>
      </c>
      <c r="D52" s="15">
        <f>D53+D55+D57+D59+D61+D63</f>
        <v>1568.945</v>
      </c>
      <c r="E52" s="15">
        <f>E53+E55+E57+E59+E61+E63</f>
        <v>1522.7230000000002</v>
      </c>
    </row>
    <row r="53" spans="1:5" ht="12.75">
      <c r="A53" s="8"/>
      <c r="B53" s="14" t="s">
        <v>121</v>
      </c>
      <c r="C53" s="18" t="s">
        <v>7</v>
      </c>
      <c r="D53" s="15">
        <f>D54</f>
        <v>354.667</v>
      </c>
      <c r="E53" s="15">
        <f>E54</f>
        <v>320.459</v>
      </c>
    </row>
    <row r="54" spans="1:5" ht="25.5">
      <c r="A54" s="8"/>
      <c r="B54" s="14" t="s">
        <v>122</v>
      </c>
      <c r="C54" s="18" t="s">
        <v>17</v>
      </c>
      <c r="D54" s="15">
        <f>Ispoln!D55</f>
        <v>354.667</v>
      </c>
      <c r="E54" s="15">
        <f>Ispoln!E55</f>
        <v>320.459</v>
      </c>
    </row>
    <row r="55" spans="1:5" ht="12.75">
      <c r="A55" s="8"/>
      <c r="B55" s="14" t="s">
        <v>123</v>
      </c>
      <c r="C55" s="18" t="s">
        <v>77</v>
      </c>
      <c r="D55" s="15">
        <f>D56</f>
        <v>135.738</v>
      </c>
      <c r="E55" s="15">
        <f>E56</f>
        <v>128.716</v>
      </c>
    </row>
    <row r="56" spans="1:5" ht="25.5">
      <c r="A56" s="8"/>
      <c r="B56" s="14" t="s">
        <v>124</v>
      </c>
      <c r="C56" s="18" t="s">
        <v>17</v>
      </c>
      <c r="D56" s="15">
        <f>Ispoln!D57</f>
        <v>135.738</v>
      </c>
      <c r="E56" s="15">
        <f>Ispoln!E57</f>
        <v>128.716</v>
      </c>
    </row>
    <row r="57" spans="1:5" ht="38.25">
      <c r="A57" s="8"/>
      <c r="B57" s="14" t="s">
        <v>133</v>
      </c>
      <c r="C57" s="18" t="s">
        <v>76</v>
      </c>
      <c r="D57" s="15">
        <f>D58</f>
        <v>292</v>
      </c>
      <c r="E57" s="15">
        <f>E58</f>
        <v>290.54</v>
      </c>
    </row>
    <row r="58" spans="1:5" ht="25.5">
      <c r="A58" s="8"/>
      <c r="B58" s="14" t="s">
        <v>134</v>
      </c>
      <c r="C58" s="18" t="s">
        <v>17</v>
      </c>
      <c r="D58" s="15">
        <f>Ispoln!D59</f>
        <v>292</v>
      </c>
      <c r="E58" s="15">
        <f>Ispoln!E59</f>
        <v>290.54</v>
      </c>
    </row>
    <row r="59" spans="1:5" ht="89.25">
      <c r="A59" s="8"/>
      <c r="B59" s="14" t="s">
        <v>135</v>
      </c>
      <c r="C59" s="18" t="s">
        <v>75</v>
      </c>
      <c r="D59" s="15">
        <f>D60</f>
        <v>696.54</v>
      </c>
      <c r="E59" s="15">
        <f>E60</f>
        <v>693.058</v>
      </c>
    </row>
    <row r="60" spans="1:5" ht="25.5">
      <c r="A60" s="8"/>
      <c r="B60" s="14" t="s">
        <v>136</v>
      </c>
      <c r="C60" s="18" t="s">
        <v>17</v>
      </c>
      <c r="D60" s="15">
        <f>Ispoln!D61</f>
        <v>696.54</v>
      </c>
      <c r="E60" s="15">
        <f>Ispoln!E61</f>
        <v>693.058</v>
      </c>
    </row>
    <row r="61" spans="1:5" ht="102">
      <c r="A61" s="8"/>
      <c r="B61" s="14" t="s">
        <v>137</v>
      </c>
      <c r="C61" s="18" t="s">
        <v>69</v>
      </c>
      <c r="D61" s="15">
        <f>D62</f>
        <v>10</v>
      </c>
      <c r="E61" s="15">
        <f>E62</f>
        <v>9.95</v>
      </c>
    </row>
    <row r="62" spans="1:5" ht="38.25">
      <c r="A62" s="8"/>
      <c r="B62" s="14" t="s">
        <v>138</v>
      </c>
      <c r="C62" s="18" t="s">
        <v>70</v>
      </c>
      <c r="D62" s="15">
        <f>Ispoln!D63</f>
        <v>10</v>
      </c>
      <c r="E62" s="15">
        <f>Ispoln!E63</f>
        <v>9.95</v>
      </c>
    </row>
    <row r="63" spans="1:5" ht="38.25">
      <c r="A63" s="8"/>
      <c r="B63" s="14" t="s">
        <v>125</v>
      </c>
      <c r="C63" s="18" t="s">
        <v>71</v>
      </c>
      <c r="D63" s="15">
        <f>D64</f>
        <v>80</v>
      </c>
      <c r="E63" s="15">
        <f>E64</f>
        <v>80</v>
      </c>
    </row>
    <row r="64" spans="1:5" ht="25.5">
      <c r="A64" s="8"/>
      <c r="B64" s="14" t="s">
        <v>126</v>
      </c>
      <c r="C64" s="18" t="s">
        <v>17</v>
      </c>
      <c r="D64" s="16">
        <f>Ispoln!D65</f>
        <v>80</v>
      </c>
      <c r="E64" s="16">
        <f>Ispoln!E65</f>
        <v>80</v>
      </c>
    </row>
    <row r="65" spans="1:5" ht="38.25">
      <c r="A65" s="8"/>
      <c r="B65" s="14" t="s">
        <v>139</v>
      </c>
      <c r="C65" s="18" t="s">
        <v>72</v>
      </c>
      <c r="D65" s="15">
        <f aca="true" t="shared" si="1" ref="D65:E67">D66</f>
        <v>433.861</v>
      </c>
      <c r="E65" s="15">
        <f t="shared" si="1"/>
        <v>361.551</v>
      </c>
    </row>
    <row r="66" spans="1:5" ht="12.75">
      <c r="A66" s="8"/>
      <c r="B66" s="14" t="s">
        <v>127</v>
      </c>
      <c r="C66" s="18" t="s">
        <v>73</v>
      </c>
      <c r="D66" s="15">
        <f t="shared" si="1"/>
        <v>433.861</v>
      </c>
      <c r="E66" s="15">
        <f t="shared" si="1"/>
        <v>361.551</v>
      </c>
    </row>
    <row r="67" spans="1:5" ht="76.5">
      <c r="A67" s="8"/>
      <c r="B67" s="14" t="s">
        <v>128</v>
      </c>
      <c r="C67" s="18" t="s">
        <v>9</v>
      </c>
      <c r="D67" s="15">
        <f t="shared" si="1"/>
        <v>433.861</v>
      </c>
      <c r="E67" s="15">
        <f t="shared" si="1"/>
        <v>361.551</v>
      </c>
    </row>
    <row r="68" spans="1:5" ht="12.75">
      <c r="A68" s="8"/>
      <c r="B68" s="14" t="s">
        <v>129</v>
      </c>
      <c r="C68" s="18" t="s">
        <v>8</v>
      </c>
      <c r="D68" s="15">
        <f>Ispoln!D69</f>
        <v>433.861</v>
      </c>
      <c r="E68" s="15">
        <f>Ispoln!E69</f>
        <v>361.551</v>
      </c>
    </row>
  </sheetData>
  <sheetProtection/>
  <mergeCells count="8">
    <mergeCell ref="A8:E8"/>
    <mergeCell ref="A9:E9"/>
    <mergeCell ref="A10:E10"/>
    <mergeCell ref="A13:A16"/>
    <mergeCell ref="B13:B16"/>
    <mergeCell ref="C13:C16"/>
    <mergeCell ref="D13:D16"/>
    <mergeCell ref="E13:E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0">
      <selection activeCell="B11" sqref="B11"/>
    </sheetView>
  </sheetViews>
  <sheetFormatPr defaultColWidth="9.00390625" defaultRowHeight="12.75"/>
  <cols>
    <col min="1" max="1" width="4.125" style="0" bestFit="1" customWidth="1"/>
    <col min="2" max="2" width="21.125" style="0" bestFit="1" customWidth="1"/>
    <col min="3" max="3" width="50.75390625" style="0" customWidth="1"/>
    <col min="4" max="4" width="15.375" style="0" customWidth="1"/>
    <col min="5" max="5" width="15.125" style="0" customWidth="1"/>
  </cols>
  <sheetData>
    <row r="1" ht="12.75">
      <c r="B1" s="3"/>
    </row>
    <row r="2" ht="12.75">
      <c r="B2" s="3"/>
    </row>
    <row r="3" ht="12.75">
      <c r="B3" s="3"/>
    </row>
    <row r="4" ht="12.75">
      <c r="B4" s="3"/>
    </row>
    <row r="5" ht="12.75">
      <c r="B5" s="3"/>
    </row>
    <row r="6" ht="12.75">
      <c r="B6" s="3"/>
    </row>
    <row r="7" ht="12.75">
      <c r="B7" s="3"/>
    </row>
    <row r="8" spans="1:5" ht="12.75">
      <c r="A8" s="24"/>
      <c r="B8" s="25"/>
      <c r="C8" s="25"/>
      <c r="D8" s="25"/>
      <c r="E8" s="25"/>
    </row>
    <row r="9" spans="1:5" ht="12.75">
      <c r="A9" s="24"/>
      <c r="B9" s="25"/>
      <c r="C9" s="25"/>
      <c r="D9" s="25"/>
      <c r="E9" s="25"/>
    </row>
    <row r="10" spans="1:5" ht="12.75">
      <c r="A10" s="24"/>
      <c r="B10" s="25"/>
      <c r="C10" s="25"/>
      <c r="D10" s="25"/>
      <c r="E10" s="25"/>
    </row>
    <row r="11" ht="12.75">
      <c r="B11" s="3"/>
    </row>
    <row r="12" ht="13.5" thickBot="1">
      <c r="B12" s="3"/>
    </row>
    <row r="13" spans="1:5" ht="13.5" thickBot="1">
      <c r="A13" s="26" t="s">
        <v>0</v>
      </c>
      <c r="B13" s="27" t="s">
        <v>89</v>
      </c>
      <c r="C13" s="28" t="s">
        <v>3</v>
      </c>
      <c r="D13" s="21" t="s">
        <v>61</v>
      </c>
      <c r="E13" s="29" t="s">
        <v>4</v>
      </c>
    </row>
    <row r="14" spans="1:5" ht="13.5" thickBot="1">
      <c r="A14" s="26"/>
      <c r="B14" s="27"/>
      <c r="C14" s="26"/>
      <c r="D14" s="22"/>
      <c r="E14" s="30"/>
    </row>
    <row r="15" spans="1:5" ht="13.5" thickBot="1">
      <c r="A15" s="26"/>
      <c r="B15" s="27"/>
      <c r="C15" s="26"/>
      <c r="D15" s="22"/>
      <c r="E15" s="30"/>
    </row>
    <row r="16" spans="1:5" ht="13.5" thickBot="1">
      <c r="A16" s="26"/>
      <c r="B16" s="27"/>
      <c r="C16" s="26"/>
      <c r="D16" s="23"/>
      <c r="E16" s="31"/>
    </row>
    <row r="17" spans="1:5" ht="13.5" thickBot="1">
      <c r="A17" s="10">
        <v>1</v>
      </c>
      <c r="B17" s="11" t="s">
        <v>10</v>
      </c>
      <c r="C17" s="10">
        <v>3</v>
      </c>
      <c r="D17" s="1">
        <v>4</v>
      </c>
      <c r="E17" s="4">
        <v>5</v>
      </c>
    </row>
    <row r="18" spans="1:5" ht="13.5" thickBot="1">
      <c r="A18" s="12"/>
      <c r="B18" s="13"/>
      <c r="C18" s="34" t="s">
        <v>2</v>
      </c>
      <c r="D18" s="33">
        <f>D19+D22+D24+D26+D28+D30</f>
        <v>5536.304999999999</v>
      </c>
      <c r="E18" s="33">
        <f>E19+E22+E24+E26+E28+E30</f>
        <v>5322.625000000001</v>
      </c>
    </row>
    <row r="19" spans="1:5" ht="12.75">
      <c r="A19" s="19"/>
      <c r="B19" s="14" t="s">
        <v>130</v>
      </c>
      <c r="C19" s="18" t="s">
        <v>85</v>
      </c>
      <c r="D19" s="7">
        <f>D20+D21</f>
        <v>2008.4740000000002</v>
      </c>
      <c r="E19" s="7">
        <f>E20+E21</f>
        <v>1950.161</v>
      </c>
    </row>
    <row r="20" spans="1:5" ht="51">
      <c r="A20" s="20"/>
      <c r="B20" s="14" t="s">
        <v>131</v>
      </c>
      <c r="C20" s="18" t="s">
        <v>84</v>
      </c>
      <c r="D20" s="7">
        <f>4!D20</f>
        <v>1963.324</v>
      </c>
      <c r="E20" s="7">
        <f>4!E20</f>
        <v>1905.011</v>
      </c>
    </row>
    <row r="21" spans="1:5" ht="12.75">
      <c r="A21" s="20"/>
      <c r="B21" s="14" t="s">
        <v>96</v>
      </c>
      <c r="C21" s="18" t="s">
        <v>23</v>
      </c>
      <c r="D21" s="7">
        <f>4!D27</f>
        <v>45.15</v>
      </c>
      <c r="E21" s="7">
        <f>4!E27</f>
        <v>45.15</v>
      </c>
    </row>
    <row r="22" spans="2:5" ht="12.75">
      <c r="B22" s="14" t="s">
        <v>101</v>
      </c>
      <c r="C22" s="18" t="s">
        <v>82</v>
      </c>
      <c r="D22" s="7">
        <f>D23</f>
        <v>61.900000000000006</v>
      </c>
      <c r="E22" s="7">
        <f>E23</f>
        <v>61.900000000000006</v>
      </c>
    </row>
    <row r="23" spans="2:5" ht="12.75">
      <c r="B23" s="14" t="s">
        <v>102</v>
      </c>
      <c r="C23" s="18" t="s">
        <v>31</v>
      </c>
      <c r="D23" s="7">
        <f>4!D33</f>
        <v>61.900000000000006</v>
      </c>
      <c r="E23" s="7">
        <f>4!E33</f>
        <v>61.900000000000006</v>
      </c>
    </row>
    <row r="24" spans="2:5" ht="25.5">
      <c r="B24" s="14" t="s">
        <v>106</v>
      </c>
      <c r="C24" s="18" t="s">
        <v>80</v>
      </c>
      <c r="D24" s="7">
        <f>D25</f>
        <v>1064.97</v>
      </c>
      <c r="E24" s="7">
        <f>E25</f>
        <v>1059.86</v>
      </c>
    </row>
    <row r="25" spans="2:5" ht="12.75">
      <c r="B25" s="14" t="s">
        <v>107</v>
      </c>
      <c r="C25" s="18" t="s">
        <v>37</v>
      </c>
      <c r="D25" s="7">
        <f>4!D38</f>
        <v>1064.97</v>
      </c>
      <c r="E25" s="7">
        <f>4!E38</f>
        <v>1059.86</v>
      </c>
    </row>
    <row r="26" spans="2:5" ht="12.75">
      <c r="B26" s="14" t="s">
        <v>116</v>
      </c>
      <c r="C26" s="18" t="s">
        <v>79</v>
      </c>
      <c r="D26" s="7">
        <f>D27</f>
        <v>398.155</v>
      </c>
      <c r="E26" s="7">
        <f>E27</f>
        <v>366.43</v>
      </c>
    </row>
    <row r="27" spans="2:5" ht="12.75">
      <c r="B27" s="14" t="s">
        <v>117</v>
      </c>
      <c r="C27" s="18" t="s">
        <v>48</v>
      </c>
      <c r="D27" s="7">
        <f>4!D48</f>
        <v>398.155</v>
      </c>
      <c r="E27" s="7">
        <f>4!E48</f>
        <v>366.43</v>
      </c>
    </row>
    <row r="28" spans="2:5" ht="12.75">
      <c r="B28" s="14" t="s">
        <v>132</v>
      </c>
      <c r="C28" s="18" t="s">
        <v>78</v>
      </c>
      <c r="D28" s="7">
        <f>D29</f>
        <v>1568.945</v>
      </c>
      <c r="E28" s="7">
        <f>E29</f>
        <v>1522.7230000000002</v>
      </c>
    </row>
    <row r="29" spans="2:5" ht="12.75">
      <c r="B29" s="14" t="s">
        <v>120</v>
      </c>
      <c r="C29" s="18" t="s">
        <v>6</v>
      </c>
      <c r="D29" s="7">
        <f>4!D52</f>
        <v>1568.945</v>
      </c>
      <c r="E29" s="7">
        <f>4!E52</f>
        <v>1522.7230000000002</v>
      </c>
    </row>
    <row r="30" spans="2:5" ht="38.25">
      <c r="B30" s="14" t="s">
        <v>139</v>
      </c>
      <c r="C30" s="18" t="s">
        <v>72</v>
      </c>
      <c r="D30" s="7">
        <f>D31</f>
        <v>433.861</v>
      </c>
      <c r="E30" s="7">
        <f>E31</f>
        <v>361.551</v>
      </c>
    </row>
    <row r="31" spans="2:5" ht="12.75">
      <c r="B31" s="14" t="s">
        <v>127</v>
      </c>
      <c r="C31" s="18" t="s">
        <v>73</v>
      </c>
      <c r="D31" s="7">
        <f>4!D66</f>
        <v>433.861</v>
      </c>
      <c r="E31" s="7">
        <f>4!E66</f>
        <v>361.551</v>
      </c>
    </row>
  </sheetData>
  <sheetProtection/>
  <mergeCells count="8">
    <mergeCell ref="A8:E8"/>
    <mergeCell ref="A9:E9"/>
    <mergeCell ref="A10:E10"/>
    <mergeCell ref="A13:A16"/>
    <mergeCell ref="B13:B16"/>
    <mergeCell ref="C13:C16"/>
    <mergeCell ref="D13:D16"/>
    <mergeCell ref="E13:E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Кузьмин Сергей</cp:lastModifiedBy>
  <cp:lastPrinted>2016-03-31T05:25:12Z</cp:lastPrinted>
  <dcterms:created xsi:type="dcterms:W3CDTF">2011-04-25T11:04:19Z</dcterms:created>
  <dcterms:modified xsi:type="dcterms:W3CDTF">2016-03-31T05:26:23Z</dcterms:modified>
  <cp:category/>
  <cp:version/>
  <cp:contentType/>
  <cp:contentStatus/>
</cp:coreProperties>
</file>