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2"/>
  </bookViews>
  <sheets>
    <sheet name="Ispoln" sheetId="1" r:id="rId1"/>
    <sheet name="4" sheetId="2" r:id="rId2"/>
    <sheet name="5" sheetId="3" r:id="rId3"/>
  </sheets>
  <definedNames>
    <definedName name="_xlnm.Print_Titles" localSheetId="0">'Ispoln'!$13:$17</definedName>
  </definedNames>
  <calcPr fullCalcOnLoad="1"/>
</workbook>
</file>

<file path=xl/sharedStrings.xml><?xml version="1.0" encoding="utf-8"?>
<sst xmlns="http://schemas.openxmlformats.org/spreadsheetml/2006/main" count="218" uniqueCount="168">
  <si>
    <t>П/П</t>
  </si>
  <si>
    <t xml:space="preserve">ППП Р П КЦСР КВР </t>
  </si>
  <si>
    <t>ВСЕГО:</t>
  </si>
  <si>
    <t>Наименование</t>
  </si>
  <si>
    <t>Кассовое исполнение</t>
  </si>
  <si>
    <t>Благоустройство</t>
  </si>
  <si>
    <t>Межбюджетные трансферты</t>
  </si>
  <si>
    <t>2</t>
  </si>
  <si>
    <t xml:space="preserve">007  01    </t>
  </si>
  <si>
    <t xml:space="preserve">007  0104    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</si>
  <si>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</si>
  <si>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</si>
  <si>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</si>
  <si>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</si>
  <si>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</si>
  <si>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</si>
  <si>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Дорожное хозяйство (дорожные фонды)</t>
  </si>
  <si>
    <t xml:space="preserve">007      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</si>
  <si>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</si>
  <si>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</si>
  <si>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</si>
  <si>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</si>
  <si>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</si>
  <si>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</si>
  <si>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</si>
  <si>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</si>
  <si>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Муниципальное учреждение Администрация Козловского сельского поселения Спировского района Тверской области</t>
  </si>
  <si>
    <t xml:space="preserve">Р П КЦСР КВР </t>
  </si>
  <si>
    <t xml:space="preserve">0104    </t>
  </si>
  <si>
    <t>Утверждено решением о бюджете на 2016 год</t>
  </si>
  <si>
    <t>007  0104  991004001С  100</t>
  </si>
  <si>
    <t>007  0104  991004001С  200</t>
  </si>
  <si>
    <t>007  0104  991004001С  800</t>
  </si>
  <si>
    <t>007  0104  991004002С  200</t>
  </si>
  <si>
    <t>007  0104  991004003С  100</t>
  </si>
  <si>
    <t>007  0113  991001054С  200</t>
  </si>
  <si>
    <t>007  0113  991001057О  100</t>
  </si>
  <si>
    <t>007  0113  991004004Б  200</t>
  </si>
  <si>
    <t>007  0203  991005118С  100</t>
  </si>
  <si>
    <t>007  0203  991005118С  200</t>
  </si>
  <si>
    <t>007  0310  991004005Б  200</t>
  </si>
  <si>
    <t>007  0310  991004006Б  200</t>
  </si>
  <si>
    <t>007  0409  991004007Б  200</t>
  </si>
  <si>
    <t>007  0502  991004008Б  200</t>
  </si>
  <si>
    <t>007  0502  991004009Б  200</t>
  </si>
  <si>
    <t>007  0503  991001092Б  200</t>
  </si>
  <si>
    <t>007  0503  991004010Б  200</t>
  </si>
  <si>
    <t>007  0503  991004011Б  200</t>
  </si>
  <si>
    <t>007  0503  991004013Б  200</t>
  </si>
  <si>
    <t>007  1001  993004015Э  300</t>
  </si>
  <si>
    <t>007  1102  991004016Б  200</t>
  </si>
  <si>
    <t>007  1403  991004017О  500</t>
  </si>
  <si>
    <t xml:space="preserve">007  0104  991004001С  </t>
  </si>
  <si>
    <t>007  0104  991004002С</t>
  </si>
  <si>
    <t>007  0104  991004003С</t>
  </si>
  <si>
    <t>007  0113  991001054С</t>
  </si>
  <si>
    <t>007  0113</t>
  </si>
  <si>
    <t>007  0113  991001057О</t>
  </si>
  <si>
    <t>007  0113  991004004Б</t>
  </si>
  <si>
    <t>007  0203  991005118С</t>
  </si>
  <si>
    <t>007  0310  991004005Б</t>
  </si>
  <si>
    <t>007  0310  991004006Б</t>
  </si>
  <si>
    <t>007  0409  991004007Б</t>
  </si>
  <si>
    <t>007  0502  991004008Б</t>
  </si>
  <si>
    <t>007  0502  991004009Б</t>
  </si>
  <si>
    <t>007  0503  991001092Б</t>
  </si>
  <si>
    <t>007  0503  991004010Б</t>
  </si>
  <si>
    <t>007  0503  991004011Б</t>
  </si>
  <si>
    <t>007  0503  991004013Б</t>
  </si>
  <si>
    <t>007  1001  993004015Э</t>
  </si>
  <si>
    <t>007  1102  991004016Б</t>
  </si>
  <si>
    <t>007  1403  991004017О</t>
  </si>
  <si>
    <t>007  0203</t>
  </si>
  <si>
    <t>007  0310</t>
  </si>
  <si>
    <t>007  0409</t>
  </si>
  <si>
    <t>007  0502</t>
  </si>
  <si>
    <t>007  0503</t>
  </si>
  <si>
    <t>007  1001</t>
  </si>
  <si>
    <t>007  1102</t>
  </si>
  <si>
    <t>007  1403</t>
  </si>
  <si>
    <t>007  02</t>
  </si>
  <si>
    <t>007  03</t>
  </si>
  <si>
    <t>007  04</t>
  </si>
  <si>
    <t>007  05</t>
  </si>
  <si>
    <t>007  10</t>
  </si>
  <si>
    <t>007  11</t>
  </si>
  <si>
    <t>007  14</t>
  </si>
  <si>
    <t>01</t>
  </si>
  <si>
    <t xml:space="preserve">0104  991004001С  </t>
  </si>
  <si>
    <t>0104  991004001С  100</t>
  </si>
  <si>
    <t>0104  991004001С  200</t>
  </si>
  <si>
    <t>0104  991004001С  800</t>
  </si>
  <si>
    <t>0104  991004002С</t>
  </si>
  <si>
    <t>0104  991004002С  200</t>
  </si>
  <si>
    <t>0104  991004003С</t>
  </si>
  <si>
    <t>0104  991004003С  100</t>
  </si>
  <si>
    <t>0113</t>
  </si>
  <si>
    <t>0113  991001054С</t>
  </si>
  <si>
    <t>0113  991001054С  200</t>
  </si>
  <si>
    <t>0113  991001057О</t>
  </si>
  <si>
    <t>0113  991001057О  100</t>
  </si>
  <si>
    <t>0113  991004004Б</t>
  </si>
  <si>
    <t>0113  991004004Б  200</t>
  </si>
  <si>
    <t>02</t>
  </si>
  <si>
    <t>0203</t>
  </si>
  <si>
    <t>0203  991005118С</t>
  </si>
  <si>
    <t>0203  991005118С  100</t>
  </si>
  <si>
    <t>0203  991005118С  200</t>
  </si>
  <si>
    <t>03</t>
  </si>
  <si>
    <t>0310</t>
  </si>
  <si>
    <t>0310  991004005Б</t>
  </si>
  <si>
    <t>0310  991004005Б  200</t>
  </si>
  <si>
    <t>0310  991004006Б</t>
  </si>
  <si>
    <t>0310  991004006Б  200</t>
  </si>
  <si>
    <t>04</t>
  </si>
  <si>
    <t>0409</t>
  </si>
  <si>
    <t>0409  991004007Б</t>
  </si>
  <si>
    <t>0409  991004007Б  200</t>
  </si>
  <si>
    <t>05</t>
  </si>
  <si>
    <t>0502</t>
  </si>
  <si>
    <t>0502  991004008Б</t>
  </si>
  <si>
    <t>0502  991004008Б  200</t>
  </si>
  <si>
    <t>0502  991004009Б</t>
  </si>
  <si>
    <t>0502  991004009Б  200</t>
  </si>
  <si>
    <t>0503</t>
  </si>
  <si>
    <t>0503  991001092Б</t>
  </si>
  <si>
    <t>0503  991001092Б  200</t>
  </si>
  <si>
    <t>0503  991004010Б</t>
  </si>
  <si>
    <t>0503  991004010Б  200</t>
  </si>
  <si>
    <t>0503  991004011Б</t>
  </si>
  <si>
    <t>0503  991004011Б  200</t>
  </si>
  <si>
    <t>0503  991004013Б</t>
  </si>
  <si>
    <t>0503  991004013Б  200</t>
  </si>
  <si>
    <t>10</t>
  </si>
  <si>
    <t>1001</t>
  </si>
  <si>
    <t>1001  993004015Э</t>
  </si>
  <si>
    <t>1001  993004015Э  300</t>
  </si>
  <si>
    <t>11</t>
  </si>
  <si>
    <t>1102</t>
  </si>
  <si>
    <t>1102  991004016Б</t>
  </si>
  <si>
    <t>1102  991004016Б  200</t>
  </si>
  <si>
    <t>14</t>
  </si>
  <si>
    <t>1403</t>
  </si>
  <si>
    <t>1403  991004017О</t>
  </si>
  <si>
    <t>1403  991004017О  500</t>
  </si>
  <si>
    <t>Р П</t>
  </si>
  <si>
    <t>Социальная политика</t>
  </si>
  <si>
    <t>Пенсионное обеспечение</t>
  </si>
  <si>
    <t>Социальное обеспечение и иные выплаты населению</t>
  </si>
  <si>
    <t>Коммунальное хозяйство</t>
  </si>
  <si>
    <t>Физическая культура и спорт</t>
  </si>
  <si>
    <t>Массовый спорт</t>
  </si>
  <si>
    <t>Расходы по центральному аппарату исполнительных органов муниципальной власти, за исключением расходов на выполнение переданных государственных полномочий Российской Федерации</t>
  </si>
  <si>
    <t>Расходы на погашение просроченной кредиторской задолженности за оказанные услуги и выполненные работы</t>
  </si>
  <si>
    <t xml:space="preserve">Глава местной администрации </t>
  </si>
  <si>
    <t>Расходы на осуществление государственных полномочий по созданию административных комиссий</t>
  </si>
  <si>
    <t xml:space="preserve">Мероприятия в сфере землепользования и застройки муниципального образования </t>
  </si>
  <si>
    <t>Субвенции по  первичного воинского учета на территориях, где отсутствуют военные комиссариаты</t>
  </si>
  <si>
    <t>Функционирование органов в сфере национальной безопастности и правоохранительной деятельности</t>
  </si>
  <si>
    <t>Содержание , ремонт и строительство дорог МО</t>
  </si>
  <si>
    <t>Мероприятия в области коммунального хозяйства</t>
  </si>
  <si>
    <t>Уличное освещение</t>
  </si>
  <si>
    <t>Прочие мероприятия по благоустройству городских округов и поселений</t>
  </si>
  <si>
    <t>Доплаты к пенсиям муниципальных служащих</t>
  </si>
  <si>
    <t>Мероприятия по физкультуре и спорту</t>
  </si>
  <si>
    <t>Межбюджетные трансферты бюджетам муниципальных районов из бюджетов поселений 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</si>
  <si>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на реализацию мероприятий по обрящениям, поступающим депутатам Законодательного Собрания Тверской области</t>
  </si>
  <si>
    <t>Субвенции на осуществление органами местного самоуправления отдельных государственных полномочий Тверской области по организации деятельности по сбору (в том числе раздельному сбору). транспортированию.обработке. утилизации. обезвреживанию. захоронению 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</si>
</sst>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</numFmts>
  <fonts count="43">
    <font>
      <sz val="10"/>
      <name val="Arial Cyr"/>
      <family val="0"/>
    </font>
    <font>
      <sz val="7"/>
      <name val="MS Sans Serif"/>
      <family val="2"/>
    </font>
    <font>
      <b/>
      <sz val="5"/>
      <name val="MS Sans Serif"/>
      <family val="2"/>
    </font>
    <font>
      <sz val="8"/>
      <name val="Arial Cyr"/>
      <family val="0"/>
    </font>
    <font>
      <b/>
      <sz val="11"/>
      <name val="MS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2" fillId="0" borderId="16" xfId="0" applyFont="1" applyBorder="1" applyAlignment="1">
      <alignment horizontal="right"/>
    </xf>
    <xf numFmtId="49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5" fontId="7" fillId="0" borderId="24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164" fontId="7" fillId="0" borderId="25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2" xfId="0" applyFont="1" applyBorder="1" applyAlignment="1">
      <alignment horizontal="right"/>
    </xf>
    <xf numFmtId="164" fontId="7" fillId="0" borderId="2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8</xdr:row>
      <xdr:rowOff>133350</xdr:rowOff>
    </xdr:from>
    <xdr:to>
      <xdr:col>4</xdr:col>
      <xdr:colOff>123825</xdr:colOff>
      <xdr:row>10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1428750"/>
          <a:ext cx="6591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 бюджета Козловского сельского поселения за 2016 год</a:t>
          </a:r>
        </a:p>
      </xdr:txBody>
    </xdr:sp>
    <xdr:clientData/>
  </xdr:twoCellAnchor>
  <xdr:twoCellAnchor>
    <xdr:from>
      <xdr:col>2</xdr:col>
      <xdr:colOff>2743200</xdr:colOff>
      <xdr:row>0</xdr:row>
      <xdr:rowOff>66675</xdr:rowOff>
    </xdr:from>
    <xdr:to>
      <xdr:col>4</xdr:col>
      <xdr:colOff>1009650</xdr:colOff>
      <xdr:row>7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943475" y="66675"/>
          <a:ext cx="33051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№3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 решению Собрания     депутатов Козловского сельского поселения  от 30.03.2017 №103 "Об утверждении отчета об исполнении бюджета Козловского  сельского поселения  за 2016 год"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2743200</xdr:colOff>
      <xdr:row>0</xdr:row>
      <xdr:rowOff>66675</xdr:rowOff>
    </xdr:from>
    <xdr:to>
      <xdr:col>4</xdr:col>
      <xdr:colOff>1009650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72050" y="66675"/>
          <a:ext cx="33051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№4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 решению Собрания     депутатов Козловского сельского поселения  от 30.03.2017 №103 "Об утверждении отчета об исполнении бюджета Козловского  сельского поселения  за 2016 год" </a:t>
          </a:r>
        </a:p>
      </xdr:txBody>
    </xdr:sp>
    <xdr:clientData/>
  </xdr:twoCellAnchor>
  <xdr:twoCellAnchor>
    <xdr:from>
      <xdr:col>1</xdr:col>
      <xdr:colOff>314325</xdr:colOff>
      <xdr:row>8</xdr:row>
      <xdr:rowOff>0</xdr:rowOff>
    </xdr:from>
    <xdr:to>
      <xdr:col>4</xdr:col>
      <xdr:colOff>257175</xdr:colOff>
      <xdr:row>10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1295400"/>
          <a:ext cx="6896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расходов бюджета Козловского сельского поселения за 2016 год по разделам и подразделам, целевым статьям и видам расходов.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2743200</xdr:colOff>
      <xdr:row>0</xdr:row>
      <xdr:rowOff>66675</xdr:rowOff>
    </xdr:from>
    <xdr:to>
      <xdr:col>4</xdr:col>
      <xdr:colOff>1009650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0" y="66675"/>
          <a:ext cx="33051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№5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 решению Собрания     депутатов Козловского сельского поселения  от 30.03.2017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№103 "Об утверждении отчета об исполнении бюджета Козловского  сельского поселения  за 2016 год" </a:t>
          </a:r>
        </a:p>
      </xdr:txBody>
    </xdr:sp>
    <xdr:clientData/>
  </xdr:twoCellAnchor>
  <xdr:twoCellAnchor>
    <xdr:from>
      <xdr:col>1</xdr:col>
      <xdr:colOff>314325</xdr:colOff>
      <xdr:row>8</xdr:row>
      <xdr:rowOff>0</xdr:rowOff>
    </xdr:from>
    <xdr:to>
      <xdr:col>4</xdr:col>
      <xdr:colOff>257175</xdr:colOff>
      <xdr:row>10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1295400"/>
          <a:ext cx="6591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расходов бюджета Козловского сельского поселения за 2016 год по разделам и подразделам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86"/>
  <sheetViews>
    <sheetView zoomScalePageLayoutView="0" workbookViewId="0" topLeftCell="A19">
      <selection activeCell="C18" sqref="C18:E18"/>
    </sheetView>
  </sheetViews>
  <sheetFormatPr defaultColWidth="9.00390625" defaultRowHeight="12.75"/>
  <cols>
    <col min="1" max="1" width="4.125" style="0" bestFit="1" customWidth="1"/>
    <col min="2" max="2" width="24.75390625" style="2" customWidth="1"/>
    <col min="3" max="3" width="50.75390625" style="0" customWidth="1"/>
    <col min="4" max="4" width="15.375" style="0" customWidth="1"/>
    <col min="5" max="5" width="15.125" style="0" customWidth="1"/>
    <col min="6" max="6" width="12.00390625" style="0" customWidth="1"/>
    <col min="7" max="7" width="12.25390625" style="0" customWidth="1"/>
  </cols>
  <sheetData>
    <row r="8" spans="1:5" ht="12.75">
      <c r="A8" s="37"/>
      <c r="B8" s="38"/>
      <c r="C8" s="38"/>
      <c r="D8" s="38"/>
      <c r="E8" s="38"/>
    </row>
    <row r="9" spans="1:5" ht="12.75">
      <c r="A9" s="37"/>
      <c r="B9" s="38"/>
      <c r="C9" s="38"/>
      <c r="D9" s="38"/>
      <c r="E9" s="38"/>
    </row>
    <row r="10" spans="1:5" ht="12.75">
      <c r="A10" s="37"/>
      <c r="B10" s="38"/>
      <c r="C10" s="38"/>
      <c r="D10" s="38"/>
      <c r="E10" s="38"/>
    </row>
    <row r="12" ht="13.5" thickBot="1"/>
    <row r="13" spans="1:5" ht="24.75" customHeight="1" thickBot="1">
      <c r="A13" s="39" t="s">
        <v>0</v>
      </c>
      <c r="B13" s="40" t="s">
        <v>1</v>
      </c>
      <c r="C13" s="41" t="s">
        <v>3</v>
      </c>
      <c r="D13" s="34" t="s">
        <v>29</v>
      </c>
      <c r="E13" s="42" t="s">
        <v>4</v>
      </c>
    </row>
    <row r="14" spans="1:7" ht="24.75" customHeight="1" thickBot="1">
      <c r="A14" s="39"/>
      <c r="B14" s="40"/>
      <c r="C14" s="39"/>
      <c r="D14" s="35"/>
      <c r="E14" s="43"/>
      <c r="G14" s="2"/>
    </row>
    <row r="15" spans="1:5" ht="24.75" customHeight="1" thickBot="1">
      <c r="A15" s="39"/>
      <c r="B15" s="40"/>
      <c r="C15" s="39"/>
      <c r="D15" s="35"/>
      <c r="E15" s="43"/>
    </row>
    <row r="16" spans="1:7" ht="13.5" thickBot="1">
      <c r="A16" s="39"/>
      <c r="B16" s="40"/>
      <c r="C16" s="39"/>
      <c r="D16" s="36"/>
      <c r="E16" s="44"/>
      <c r="G16" s="2"/>
    </row>
    <row r="17" spans="1:7" ht="13.5" thickBot="1">
      <c r="A17" s="7">
        <v>1</v>
      </c>
      <c r="B17" s="8" t="s">
        <v>7</v>
      </c>
      <c r="C17" s="7">
        <v>3</v>
      </c>
      <c r="D17" s="1">
        <v>4</v>
      </c>
      <c r="E17" s="3">
        <v>5</v>
      </c>
      <c r="G17" s="2"/>
    </row>
    <row r="18" spans="1:7" ht="12.75">
      <c r="A18" s="4"/>
      <c r="B18" s="12"/>
      <c r="C18" s="30" t="s">
        <v>2</v>
      </c>
      <c r="D18" s="31">
        <f>D19</f>
        <v>4536.03827</v>
      </c>
      <c r="E18" s="32">
        <f>E19</f>
        <v>4115.86276</v>
      </c>
      <c r="G18" s="2"/>
    </row>
    <row r="19" spans="1:7" ht="38.25">
      <c r="A19" s="19"/>
      <c r="B19" s="20" t="s">
        <v>17</v>
      </c>
      <c r="C19" s="21" t="s">
        <v>26</v>
      </c>
      <c r="D19" s="5">
        <f>D20+D37+D42+D48+D52+D67+D71+D75</f>
        <v>4536.03827</v>
      </c>
      <c r="E19" s="5">
        <f>E20+E37+E42+E48+E52+E67+E71+E75</f>
        <v>4115.86276</v>
      </c>
      <c r="G19" s="2"/>
    </row>
    <row r="20" spans="1:7" ht="12.75">
      <c r="A20" s="6"/>
      <c r="B20" s="4" t="s">
        <v>8</v>
      </c>
      <c r="C20" s="15" t="s">
        <v>25</v>
      </c>
      <c r="D20" s="5">
        <f>D21+D30</f>
        <v>2054.42</v>
      </c>
      <c r="E20" s="5">
        <f>E21+E30</f>
        <v>1822.25778</v>
      </c>
      <c r="G20" s="2"/>
    </row>
    <row r="21" spans="1:7" ht="51">
      <c r="A21" s="6"/>
      <c r="B21" s="4" t="s">
        <v>9</v>
      </c>
      <c r="C21" s="15" t="s">
        <v>24</v>
      </c>
      <c r="D21" s="5">
        <f>D22+D26+D28</f>
        <v>1745.6699999999998</v>
      </c>
      <c r="E21" s="5">
        <f>E22+E26+E28</f>
        <v>1682.8432699999998</v>
      </c>
      <c r="G21" s="2"/>
    </row>
    <row r="22" spans="1:7" ht="12.75">
      <c r="A22" s="6"/>
      <c r="B22" s="4" t="s">
        <v>52</v>
      </c>
      <c r="C22" t="s">
        <v>152</v>
      </c>
      <c r="D22" s="5">
        <f>D23+D24+D25</f>
        <v>1132.93231</v>
      </c>
      <c r="E22" s="5">
        <f>E23+E24+E25</f>
        <v>1095.36322</v>
      </c>
      <c r="G22" s="2"/>
    </row>
    <row r="23" spans="1:7" ht="63.75">
      <c r="A23" s="6"/>
      <c r="B23" s="17" t="s">
        <v>30</v>
      </c>
      <c r="C23" s="15" t="s">
        <v>10</v>
      </c>
      <c r="D23" s="5">
        <v>887.80268</v>
      </c>
      <c r="E23" s="5">
        <v>859.5313199999999</v>
      </c>
      <c r="F23" s="18"/>
      <c r="G23" s="2"/>
    </row>
    <row r="24" spans="1:7" ht="25.5">
      <c r="A24" s="6"/>
      <c r="B24" s="17" t="s">
        <v>31</v>
      </c>
      <c r="C24" s="15" t="s">
        <v>11</v>
      </c>
      <c r="D24" s="5">
        <v>239.82231</v>
      </c>
      <c r="E24" s="5">
        <v>233.99813</v>
      </c>
      <c r="F24" s="18"/>
      <c r="G24" s="2"/>
    </row>
    <row r="25" spans="1:7" ht="12.75">
      <c r="A25" s="6"/>
      <c r="B25" s="17" t="s">
        <v>32</v>
      </c>
      <c r="C25" s="26" t="s">
        <v>12</v>
      </c>
      <c r="D25" s="5">
        <v>5.30732</v>
      </c>
      <c r="E25" s="5">
        <v>1.83377</v>
      </c>
      <c r="F25" s="18"/>
      <c r="G25" s="2"/>
    </row>
    <row r="26" spans="1:7" ht="12.75">
      <c r="A26" s="6"/>
      <c r="B26" s="17" t="s">
        <v>53</v>
      </c>
      <c r="C26" t="s">
        <v>153</v>
      </c>
      <c r="D26" s="5">
        <f>D27</f>
        <v>59.99569</v>
      </c>
      <c r="E26" s="5">
        <f>E27</f>
        <v>59.99569</v>
      </c>
      <c r="F26" s="18"/>
      <c r="G26" s="2"/>
    </row>
    <row r="27" spans="1:7" ht="25.5">
      <c r="A27" s="6"/>
      <c r="B27" s="17" t="s">
        <v>33</v>
      </c>
      <c r="C27" s="15" t="s">
        <v>11</v>
      </c>
      <c r="D27" s="5">
        <v>59.99569</v>
      </c>
      <c r="E27" s="5">
        <v>59.99569</v>
      </c>
      <c r="F27" s="18"/>
      <c r="G27" s="2"/>
    </row>
    <row r="28" spans="1:6" ht="12.75">
      <c r="A28" s="6"/>
      <c r="B28" s="17" t="s">
        <v>54</v>
      </c>
      <c r="C28" t="s">
        <v>154</v>
      </c>
      <c r="D28" s="5">
        <f>D29</f>
        <v>552.742</v>
      </c>
      <c r="E28" s="5">
        <f>E29</f>
        <v>527.48436</v>
      </c>
      <c r="F28" s="18"/>
    </row>
    <row r="29" spans="1:6" ht="63.75">
      <c r="A29" s="6"/>
      <c r="B29" s="17" t="s">
        <v>34</v>
      </c>
      <c r="C29" s="15" t="s">
        <v>10</v>
      </c>
      <c r="D29" s="5">
        <v>552.742</v>
      </c>
      <c r="E29" s="5">
        <v>527.48436</v>
      </c>
      <c r="F29" s="18"/>
    </row>
    <row r="30" spans="1:7" ht="12.75">
      <c r="A30" s="6"/>
      <c r="B30" s="17" t="s">
        <v>56</v>
      </c>
      <c r="C30" s="15" t="s">
        <v>13</v>
      </c>
      <c r="D30" s="5">
        <f>D31+D33+D35</f>
        <v>308.75</v>
      </c>
      <c r="E30" s="5">
        <f>E31+E33+E35</f>
        <v>139.41450999999998</v>
      </c>
      <c r="F30" s="18"/>
      <c r="G30" s="2"/>
    </row>
    <row r="31" spans="1:7" ht="12.75">
      <c r="A31" s="6"/>
      <c r="B31" s="17" t="s">
        <v>55</v>
      </c>
      <c r="C31" t="s">
        <v>155</v>
      </c>
      <c r="D31" s="5">
        <f>D32</f>
        <v>0.15</v>
      </c>
      <c r="E31" s="5">
        <f>E32</f>
        <v>0.15</v>
      </c>
      <c r="F31" s="18"/>
      <c r="G31" s="2"/>
    </row>
    <row r="32" spans="1:6" ht="25.5">
      <c r="A32" s="6"/>
      <c r="B32" s="17" t="s">
        <v>35</v>
      </c>
      <c r="C32" s="15" t="s">
        <v>11</v>
      </c>
      <c r="D32" s="5">
        <v>0.15</v>
      </c>
      <c r="E32" s="5">
        <v>0.15</v>
      </c>
      <c r="F32" s="18"/>
    </row>
    <row r="33" spans="1:7" ht="76.5">
      <c r="A33" s="6"/>
      <c r="B33" s="17" t="s">
        <v>57</v>
      </c>
      <c r="C33" s="15" t="s">
        <v>167</v>
      </c>
      <c r="D33" s="5">
        <f>D34</f>
        <v>1.6</v>
      </c>
      <c r="E33" s="5">
        <f>E34</f>
        <v>0.56451</v>
      </c>
      <c r="F33" s="18"/>
      <c r="G33" s="18"/>
    </row>
    <row r="34" spans="1:7" ht="63.75">
      <c r="A34" s="6"/>
      <c r="B34" s="17" t="s">
        <v>36</v>
      </c>
      <c r="C34" s="15" t="s">
        <v>10</v>
      </c>
      <c r="D34" s="5">
        <v>1.6</v>
      </c>
      <c r="E34" s="5">
        <v>0.56451</v>
      </c>
      <c r="F34" s="18"/>
      <c r="G34" s="18"/>
    </row>
    <row r="35" spans="1:7" ht="12.75">
      <c r="A35" s="6"/>
      <c r="B35" s="17" t="s">
        <v>58</v>
      </c>
      <c r="C35" t="s">
        <v>156</v>
      </c>
      <c r="D35" s="5">
        <f>D36</f>
        <v>307</v>
      </c>
      <c r="E35" s="5">
        <f>E36</f>
        <v>138.7</v>
      </c>
      <c r="F35" s="18"/>
      <c r="G35" s="18"/>
    </row>
    <row r="36" spans="1:7" ht="25.5">
      <c r="A36" s="6"/>
      <c r="B36" s="17" t="s">
        <v>37</v>
      </c>
      <c r="C36" s="15" t="s">
        <v>11</v>
      </c>
      <c r="D36" s="5">
        <v>307</v>
      </c>
      <c r="E36" s="5">
        <v>138.7</v>
      </c>
      <c r="F36" s="18"/>
      <c r="G36" s="18"/>
    </row>
    <row r="37" spans="1:7" ht="12.75">
      <c r="A37" s="6"/>
      <c r="B37" s="17" t="s">
        <v>80</v>
      </c>
      <c r="C37" s="15" t="s">
        <v>23</v>
      </c>
      <c r="D37" s="5">
        <f>D38</f>
        <v>71.2</v>
      </c>
      <c r="E37" s="5">
        <f>E38</f>
        <v>71.2</v>
      </c>
      <c r="F37" s="18"/>
      <c r="G37" s="18"/>
    </row>
    <row r="38" spans="1:7" ht="12.75">
      <c r="A38" s="6"/>
      <c r="B38" s="17" t="s">
        <v>72</v>
      </c>
      <c r="C38" s="15" t="s">
        <v>14</v>
      </c>
      <c r="D38" s="5">
        <f>D39</f>
        <v>71.2</v>
      </c>
      <c r="E38" s="5">
        <f>E39</f>
        <v>71.2</v>
      </c>
      <c r="F38" s="18"/>
      <c r="G38" s="18"/>
    </row>
    <row r="39" spans="1:7" ht="12.75">
      <c r="A39" s="6"/>
      <c r="B39" s="17" t="s">
        <v>59</v>
      </c>
      <c r="C39" t="s">
        <v>157</v>
      </c>
      <c r="D39" s="5">
        <f>D40+D41</f>
        <v>71.2</v>
      </c>
      <c r="E39" s="5">
        <f>E40+E41</f>
        <v>71.2</v>
      </c>
      <c r="F39" s="18"/>
      <c r="G39" s="18"/>
    </row>
    <row r="40" spans="1:7" ht="63.75">
      <c r="A40" s="6"/>
      <c r="B40" s="17" t="s">
        <v>38</v>
      </c>
      <c r="C40" s="15" t="s">
        <v>10</v>
      </c>
      <c r="D40" s="5">
        <v>63.034</v>
      </c>
      <c r="E40" s="5">
        <v>63.034</v>
      </c>
      <c r="F40" s="18"/>
      <c r="G40" s="18"/>
    </row>
    <row r="41" spans="1:7" ht="25.5">
      <c r="A41" s="6"/>
      <c r="B41" s="17" t="s">
        <v>39</v>
      </c>
      <c r="C41" s="15" t="s">
        <v>11</v>
      </c>
      <c r="D41" s="5">
        <v>8.166</v>
      </c>
      <c r="E41" s="5">
        <v>8.166</v>
      </c>
      <c r="F41" s="18"/>
      <c r="G41" s="18"/>
    </row>
    <row r="42" spans="1:7" ht="25.5">
      <c r="A42" s="6"/>
      <c r="B42" s="17" t="s">
        <v>81</v>
      </c>
      <c r="C42" s="15" t="s">
        <v>22</v>
      </c>
      <c r="D42" s="5">
        <f>D43</f>
        <v>84.118</v>
      </c>
      <c r="E42" s="5">
        <f>E43</f>
        <v>70.58979</v>
      </c>
      <c r="F42" s="18"/>
      <c r="G42" s="18"/>
    </row>
    <row r="43" spans="1:7" ht="12.75">
      <c r="A43" s="6"/>
      <c r="B43" s="17" t="s">
        <v>73</v>
      </c>
      <c r="C43" s="15" t="s">
        <v>15</v>
      </c>
      <c r="D43" s="5">
        <f>D44+D46</f>
        <v>84.118</v>
      </c>
      <c r="E43" s="5">
        <f>E44+E46</f>
        <v>70.58979</v>
      </c>
      <c r="F43" s="18"/>
      <c r="G43" s="18"/>
    </row>
    <row r="44" spans="1:7" ht="12.75">
      <c r="A44" s="6"/>
      <c r="B44" s="17" t="s">
        <v>60</v>
      </c>
      <c r="C44" t="s">
        <v>158</v>
      </c>
      <c r="D44" s="5">
        <f>D45</f>
        <v>79.579</v>
      </c>
      <c r="E44" s="5">
        <f>E45</f>
        <v>66.05078999999999</v>
      </c>
      <c r="F44" s="18"/>
      <c r="G44" s="18"/>
    </row>
    <row r="45" spans="1:7" ht="25.5">
      <c r="A45" s="6"/>
      <c r="B45" s="17" t="s">
        <v>40</v>
      </c>
      <c r="C45" s="15" t="s">
        <v>11</v>
      </c>
      <c r="D45" s="5">
        <v>79.579</v>
      </c>
      <c r="E45" s="5">
        <v>66.05078999999999</v>
      </c>
      <c r="F45" s="18"/>
      <c r="G45" s="18"/>
    </row>
    <row r="46" spans="1:7" ht="12.75">
      <c r="A46" s="6"/>
      <c r="B46" s="17" t="s">
        <v>61</v>
      </c>
      <c r="C46" t="s">
        <v>153</v>
      </c>
      <c r="D46" s="5">
        <f>D47</f>
        <v>4.539</v>
      </c>
      <c r="E46" s="5">
        <f>E47</f>
        <v>4.539</v>
      </c>
      <c r="F46" s="18"/>
      <c r="G46" s="18"/>
    </row>
    <row r="47" spans="1:7" ht="25.5">
      <c r="A47" s="6"/>
      <c r="B47" s="17" t="s">
        <v>41</v>
      </c>
      <c r="C47" s="15" t="s">
        <v>11</v>
      </c>
      <c r="D47" s="5">
        <v>4.539</v>
      </c>
      <c r="E47" s="5">
        <v>4.539</v>
      </c>
      <c r="F47" s="18"/>
      <c r="G47" s="18"/>
    </row>
    <row r="48" spans="1:7" ht="12.75">
      <c r="A48" s="6"/>
      <c r="B48" s="17" t="s">
        <v>82</v>
      </c>
      <c r="C48" s="15" t="s">
        <v>21</v>
      </c>
      <c r="D48" s="5">
        <f aca="true" t="shared" si="0" ref="D48:E50">D49</f>
        <v>916.78988</v>
      </c>
      <c r="E48" s="5">
        <f t="shared" si="0"/>
        <v>839.988</v>
      </c>
      <c r="F48" s="18"/>
      <c r="G48" s="18"/>
    </row>
    <row r="49" spans="1:7" ht="12.75">
      <c r="A49" s="6"/>
      <c r="B49" s="17" t="s">
        <v>74</v>
      </c>
      <c r="C49" s="15" t="s">
        <v>16</v>
      </c>
      <c r="D49" s="5">
        <f t="shared" si="0"/>
        <v>916.78988</v>
      </c>
      <c r="E49" s="5">
        <f t="shared" si="0"/>
        <v>839.988</v>
      </c>
      <c r="F49" s="18"/>
      <c r="G49" s="18"/>
    </row>
    <row r="50" spans="1:7" ht="12.75">
      <c r="A50" s="6"/>
      <c r="B50" s="17" t="s">
        <v>62</v>
      </c>
      <c r="C50" t="s">
        <v>159</v>
      </c>
      <c r="D50" s="5">
        <f t="shared" si="0"/>
        <v>916.78988</v>
      </c>
      <c r="E50" s="5">
        <f t="shared" si="0"/>
        <v>839.988</v>
      </c>
      <c r="F50" s="18"/>
      <c r="G50" s="18"/>
    </row>
    <row r="51" spans="1:7" ht="25.5">
      <c r="A51" s="6"/>
      <c r="B51" s="17" t="s">
        <v>42</v>
      </c>
      <c r="C51" s="15" t="s">
        <v>11</v>
      </c>
      <c r="D51" s="5">
        <v>916.78988</v>
      </c>
      <c r="E51" s="5">
        <v>839.988</v>
      </c>
      <c r="F51" s="18"/>
      <c r="G51" s="18"/>
    </row>
    <row r="52" spans="1:7" ht="12.75">
      <c r="A52" s="6"/>
      <c r="B52" s="17" t="s">
        <v>83</v>
      </c>
      <c r="C52" s="15" t="s">
        <v>20</v>
      </c>
      <c r="D52" s="5">
        <f>D53+D58</f>
        <v>900.383</v>
      </c>
      <c r="E52" s="5">
        <f>E53+E58</f>
        <v>811.60594</v>
      </c>
      <c r="F52" s="18"/>
      <c r="G52" s="18"/>
    </row>
    <row r="53" spans="1:7" ht="12.75">
      <c r="A53" s="6"/>
      <c r="B53" s="17" t="s">
        <v>75</v>
      </c>
      <c r="C53" s="27" t="s">
        <v>149</v>
      </c>
      <c r="D53" s="5">
        <f>D54+D56</f>
        <v>75</v>
      </c>
      <c r="E53" s="5">
        <f>E54+E56</f>
        <v>46.852810000000005</v>
      </c>
      <c r="F53" s="18"/>
      <c r="G53" s="18"/>
    </row>
    <row r="54" spans="1:7" ht="12.75">
      <c r="A54" s="6"/>
      <c r="B54" s="17" t="s">
        <v>63</v>
      </c>
      <c r="C54" t="s">
        <v>160</v>
      </c>
      <c r="D54" s="5">
        <f>D55</f>
        <v>45</v>
      </c>
      <c r="E54" s="5">
        <f>E55</f>
        <v>16.85281</v>
      </c>
      <c r="F54" s="18"/>
      <c r="G54" s="18"/>
    </row>
    <row r="55" spans="1:7" ht="25.5">
      <c r="A55" s="6"/>
      <c r="B55" s="17" t="s">
        <v>43</v>
      </c>
      <c r="C55" s="15" t="s">
        <v>11</v>
      </c>
      <c r="D55" s="5">
        <v>45</v>
      </c>
      <c r="E55" s="5">
        <v>16.85281</v>
      </c>
      <c r="F55" s="18"/>
      <c r="G55" s="18"/>
    </row>
    <row r="56" spans="1:7" ht="12.75">
      <c r="A56" s="6"/>
      <c r="B56" s="17" t="s">
        <v>64</v>
      </c>
      <c r="C56" t="s">
        <v>153</v>
      </c>
      <c r="D56" s="5">
        <f>D57</f>
        <v>30</v>
      </c>
      <c r="E56" s="5">
        <f>E57</f>
        <v>30</v>
      </c>
      <c r="F56" s="18"/>
      <c r="G56" s="18"/>
    </row>
    <row r="57" spans="1:7" ht="25.5">
      <c r="A57" s="6"/>
      <c r="B57" s="17" t="s">
        <v>44</v>
      </c>
      <c r="C57" s="15" t="s">
        <v>11</v>
      </c>
      <c r="D57" s="5">
        <v>30</v>
      </c>
      <c r="E57" s="5">
        <v>30</v>
      </c>
      <c r="F57" s="18"/>
      <c r="G57" s="18"/>
    </row>
    <row r="58" spans="1:7" ht="12.75">
      <c r="A58" s="6"/>
      <c r="B58" s="17" t="s">
        <v>76</v>
      </c>
      <c r="C58" s="15" t="s">
        <v>5</v>
      </c>
      <c r="D58" s="5">
        <f>D59+D61+D63+D65</f>
        <v>825.383</v>
      </c>
      <c r="E58" s="5">
        <f>E59+E61+E63+E65</f>
        <v>764.75313</v>
      </c>
      <c r="F58" s="18"/>
      <c r="G58" s="18"/>
    </row>
    <row r="59" spans="1:7" ht="38.25">
      <c r="A59" s="6"/>
      <c r="B59" s="17" t="s">
        <v>65</v>
      </c>
      <c r="C59" s="15" t="s">
        <v>166</v>
      </c>
      <c r="D59" s="5">
        <f>D60</f>
        <v>80</v>
      </c>
      <c r="E59" s="5">
        <f>E60</f>
        <v>80</v>
      </c>
      <c r="F59" s="18"/>
      <c r="G59" s="18"/>
    </row>
    <row r="60" spans="1:7" ht="25.5">
      <c r="A60" s="6"/>
      <c r="B60" s="17" t="s">
        <v>45</v>
      </c>
      <c r="C60" s="15" t="s">
        <v>11</v>
      </c>
      <c r="D60" s="5">
        <v>80</v>
      </c>
      <c r="E60" s="5">
        <v>80</v>
      </c>
      <c r="F60" s="18"/>
      <c r="G60" s="18"/>
    </row>
    <row r="61" spans="1:7" ht="12.75">
      <c r="A61" s="6"/>
      <c r="B61" s="17" t="s">
        <v>66</v>
      </c>
      <c r="C61" t="s">
        <v>161</v>
      </c>
      <c r="D61" s="5">
        <f>D62</f>
        <v>340.034</v>
      </c>
      <c r="E61" s="5">
        <f>E62</f>
        <v>289.2884</v>
      </c>
      <c r="F61" s="18"/>
      <c r="G61" s="18"/>
    </row>
    <row r="62" spans="1:7" ht="25.5">
      <c r="A62" s="6"/>
      <c r="B62" s="17" t="s">
        <v>46</v>
      </c>
      <c r="C62" s="15" t="s">
        <v>11</v>
      </c>
      <c r="D62" s="5">
        <v>340.034</v>
      </c>
      <c r="E62" s="5">
        <v>289.2884</v>
      </c>
      <c r="F62" s="18"/>
      <c r="G62" s="18"/>
    </row>
    <row r="63" spans="1:7" ht="12.75">
      <c r="A63" s="6"/>
      <c r="B63" s="17" t="s">
        <v>67</v>
      </c>
      <c r="C63" t="s">
        <v>153</v>
      </c>
      <c r="D63" s="5">
        <f>D64</f>
        <v>45.139</v>
      </c>
      <c r="E63" s="5">
        <f>E64</f>
        <v>45.13857</v>
      </c>
      <c r="F63" s="18"/>
      <c r="G63" s="18"/>
    </row>
    <row r="64" spans="1:7" ht="25.5">
      <c r="A64" s="6"/>
      <c r="B64" s="17" t="s">
        <v>47</v>
      </c>
      <c r="C64" s="15" t="s">
        <v>11</v>
      </c>
      <c r="D64" s="5">
        <v>45.139</v>
      </c>
      <c r="E64" s="5">
        <v>45.13857</v>
      </c>
      <c r="F64" s="18"/>
      <c r="G64" s="18"/>
    </row>
    <row r="65" spans="1:7" ht="12.75">
      <c r="A65" s="6"/>
      <c r="B65" s="17" t="s">
        <v>68</v>
      </c>
      <c r="C65" t="s">
        <v>162</v>
      </c>
      <c r="D65" s="5">
        <f>D66</f>
        <v>360.21</v>
      </c>
      <c r="E65" s="5">
        <f>E66</f>
        <v>350.32615999999996</v>
      </c>
      <c r="F65" s="18"/>
      <c r="G65" s="18"/>
    </row>
    <row r="66" spans="1:7" ht="25.5">
      <c r="A66" s="6"/>
      <c r="B66" s="17" t="s">
        <v>48</v>
      </c>
      <c r="C66" s="15" t="s">
        <v>11</v>
      </c>
      <c r="D66" s="5">
        <v>360.21</v>
      </c>
      <c r="E66" s="5">
        <v>350.32615999999996</v>
      </c>
      <c r="F66" s="18"/>
      <c r="G66" s="18"/>
    </row>
    <row r="67" spans="1:7" ht="12.75">
      <c r="A67" s="6"/>
      <c r="B67" s="17" t="s">
        <v>84</v>
      </c>
      <c r="C67" s="28" t="s">
        <v>146</v>
      </c>
      <c r="D67" s="5">
        <f aca="true" t="shared" si="1" ref="D67:E69">D68</f>
        <v>71.41638999999999</v>
      </c>
      <c r="E67" s="5">
        <f t="shared" si="1"/>
        <v>62.51025</v>
      </c>
      <c r="F67" s="18"/>
      <c r="G67" s="18"/>
    </row>
    <row r="68" spans="1:7" ht="12.75">
      <c r="A68" s="6"/>
      <c r="B68" s="17" t="s">
        <v>77</v>
      </c>
      <c r="C68" s="28" t="s">
        <v>147</v>
      </c>
      <c r="D68" s="5">
        <f t="shared" si="1"/>
        <v>71.41638999999999</v>
      </c>
      <c r="E68" s="5">
        <f t="shared" si="1"/>
        <v>62.51025</v>
      </c>
      <c r="F68" s="18"/>
      <c r="G68" s="18"/>
    </row>
    <row r="69" spans="1:7" ht="12.75">
      <c r="A69" s="6"/>
      <c r="B69" s="17" t="s">
        <v>69</v>
      </c>
      <c r="C69" t="s">
        <v>163</v>
      </c>
      <c r="D69" s="5">
        <f t="shared" si="1"/>
        <v>71.41638999999999</v>
      </c>
      <c r="E69" s="5">
        <f t="shared" si="1"/>
        <v>62.51025</v>
      </c>
      <c r="F69" s="18"/>
      <c r="G69" s="18"/>
    </row>
    <row r="70" spans="1:7" ht="12.75">
      <c r="A70" s="6"/>
      <c r="B70" s="17" t="s">
        <v>49</v>
      </c>
      <c r="C70" s="26" t="s">
        <v>148</v>
      </c>
      <c r="D70" s="5">
        <v>71.41638999999999</v>
      </c>
      <c r="E70" s="5">
        <v>62.51025</v>
      </c>
      <c r="F70" s="18"/>
      <c r="G70" s="18"/>
    </row>
    <row r="71" spans="1:7" ht="12.75">
      <c r="A71" s="6"/>
      <c r="B71" s="17" t="s">
        <v>85</v>
      </c>
      <c r="C71" s="26" t="s">
        <v>150</v>
      </c>
      <c r="D71" s="5">
        <f aca="true" t="shared" si="2" ref="D71:E73">D72</f>
        <v>20</v>
      </c>
      <c r="E71" s="5">
        <f t="shared" si="2"/>
        <v>20</v>
      </c>
      <c r="F71" s="18"/>
      <c r="G71" s="18"/>
    </row>
    <row r="72" spans="1:7" ht="12.75">
      <c r="A72" s="6"/>
      <c r="B72" s="17" t="s">
        <v>78</v>
      </c>
      <c r="C72" s="26" t="s">
        <v>151</v>
      </c>
      <c r="D72" s="5">
        <f t="shared" si="2"/>
        <v>20</v>
      </c>
      <c r="E72" s="5">
        <f t="shared" si="2"/>
        <v>20</v>
      </c>
      <c r="F72" s="18"/>
      <c r="G72" s="18"/>
    </row>
    <row r="73" spans="1:7" ht="12.75">
      <c r="A73" s="6"/>
      <c r="B73" s="17" t="s">
        <v>70</v>
      </c>
      <c r="C73" t="s">
        <v>164</v>
      </c>
      <c r="D73" s="5">
        <f t="shared" si="2"/>
        <v>20</v>
      </c>
      <c r="E73" s="5">
        <f t="shared" si="2"/>
        <v>20</v>
      </c>
      <c r="F73" s="18"/>
      <c r="G73" s="18"/>
    </row>
    <row r="74" spans="1:7" ht="25.5">
      <c r="A74" s="6"/>
      <c r="B74" s="17" t="s">
        <v>50</v>
      </c>
      <c r="C74" s="15" t="s">
        <v>11</v>
      </c>
      <c r="D74" s="5">
        <v>20</v>
      </c>
      <c r="E74" s="5">
        <v>20</v>
      </c>
      <c r="F74" s="18"/>
      <c r="G74" s="18"/>
    </row>
    <row r="75" spans="1:7" ht="38.25">
      <c r="A75" s="6"/>
      <c r="B75" s="17" t="s">
        <v>86</v>
      </c>
      <c r="C75" s="15" t="s">
        <v>18</v>
      </c>
      <c r="D75" s="5">
        <f aca="true" t="shared" si="3" ref="D75:E77">D76</f>
        <v>417.711</v>
      </c>
      <c r="E75" s="5">
        <f t="shared" si="3"/>
        <v>417.711</v>
      </c>
      <c r="F75" s="18"/>
      <c r="G75" s="18"/>
    </row>
    <row r="76" spans="1:7" ht="12.75">
      <c r="A76" s="6"/>
      <c r="B76" s="17" t="s">
        <v>79</v>
      </c>
      <c r="C76" s="15" t="s">
        <v>19</v>
      </c>
      <c r="D76" s="5">
        <f t="shared" si="3"/>
        <v>417.711</v>
      </c>
      <c r="E76" s="5">
        <f t="shared" si="3"/>
        <v>417.711</v>
      </c>
      <c r="F76" s="18"/>
      <c r="G76" s="18"/>
    </row>
    <row r="77" spans="1:7" ht="12.75">
      <c r="A77" s="6"/>
      <c r="B77" s="17" t="s">
        <v>71</v>
      </c>
      <c r="C77" t="s">
        <v>165</v>
      </c>
      <c r="D77" s="5">
        <f t="shared" si="3"/>
        <v>417.711</v>
      </c>
      <c r="E77" s="5">
        <f t="shared" si="3"/>
        <v>417.711</v>
      </c>
      <c r="F77" s="18"/>
      <c r="G77" s="18"/>
    </row>
    <row r="78" spans="1:7" ht="12.75">
      <c r="A78" s="6"/>
      <c r="B78" s="17" t="s">
        <v>51</v>
      </c>
      <c r="C78" s="15" t="s">
        <v>6</v>
      </c>
      <c r="D78" s="5">
        <v>417.711</v>
      </c>
      <c r="E78" s="5">
        <v>417.711</v>
      </c>
      <c r="F78" s="18"/>
      <c r="G78" s="18"/>
    </row>
    <row r="80" spans="1:3" ht="12.75">
      <c r="A80" s="33"/>
      <c r="B80" s="33"/>
      <c r="C80" s="33"/>
    </row>
    <row r="81" spans="1:3" ht="12.75">
      <c r="A81" s="33"/>
      <c r="B81" s="33"/>
      <c r="C81" s="33"/>
    </row>
    <row r="82" spans="1:3" ht="12.75">
      <c r="A82" s="33"/>
      <c r="B82" s="33"/>
      <c r="C82" s="33"/>
    </row>
    <row r="83" spans="1:3" ht="12.75">
      <c r="A83" s="33"/>
      <c r="B83" s="33"/>
      <c r="C83" s="33"/>
    </row>
    <row r="84" spans="1:3" ht="12.75">
      <c r="A84" s="33"/>
      <c r="B84" s="33"/>
      <c r="C84" s="33"/>
    </row>
    <row r="85" spans="1:3" ht="12.75">
      <c r="A85" s="33"/>
      <c r="B85" s="33"/>
      <c r="C85" s="33"/>
    </row>
    <row r="86" spans="1:3" ht="12.75">
      <c r="A86" s="33"/>
      <c r="B86" s="33"/>
      <c r="C86" s="33"/>
    </row>
  </sheetData>
  <sheetProtection/>
  <mergeCells count="15">
    <mergeCell ref="A8:E8"/>
    <mergeCell ref="A9:E9"/>
    <mergeCell ref="A13:A16"/>
    <mergeCell ref="B13:B16"/>
    <mergeCell ref="C13:C16"/>
    <mergeCell ref="A10:E10"/>
    <mergeCell ref="E13:E16"/>
    <mergeCell ref="A85:C85"/>
    <mergeCell ref="A86:C86"/>
    <mergeCell ref="A80:C80"/>
    <mergeCell ref="A81:C81"/>
    <mergeCell ref="A82:C82"/>
    <mergeCell ref="D13:D16"/>
    <mergeCell ref="A83:C83"/>
    <mergeCell ref="A84:C84"/>
  </mergeCells>
  <printOptions horizontalCentered="1"/>
  <pageMargins left="0" right="0" top="0" bottom="0.7874015748031497" header="0.5118110236220472" footer="0.5118110236220472"/>
  <pageSetup fitToHeight="0" fitToWidth="1" horizontalDpi="600" verticalDpi="600" orientation="landscape" paperSize="9" r:id="rId2"/>
  <headerFooter alignWithMargins="0">
    <oddFooter>&amp;L&amp;P Стр.&amp;R25.04.2011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D18" sqref="D18:E18"/>
    </sheetView>
  </sheetViews>
  <sheetFormatPr defaultColWidth="9.00390625" defaultRowHeight="12.75"/>
  <cols>
    <col min="1" max="1" width="4.125" style="0" bestFit="1" customWidth="1"/>
    <col min="2" max="2" width="25.125" style="0" customWidth="1"/>
    <col min="3" max="3" width="50.75390625" style="0" customWidth="1"/>
    <col min="4" max="4" width="15.375" style="0" customWidth="1"/>
    <col min="5" max="5" width="15.125" style="0" customWidth="1"/>
  </cols>
  <sheetData>
    <row r="1" ht="12.75">
      <c r="B1" s="2"/>
    </row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spans="1:5" ht="12.75">
      <c r="A8" s="37"/>
      <c r="B8" s="38"/>
      <c r="C8" s="38"/>
      <c r="D8" s="38"/>
      <c r="E8" s="38"/>
    </row>
    <row r="9" spans="1:5" ht="12.75">
      <c r="A9" s="37"/>
      <c r="B9" s="38"/>
      <c r="C9" s="38"/>
      <c r="D9" s="38"/>
      <c r="E9" s="38"/>
    </row>
    <row r="10" spans="1:5" ht="12.75">
      <c r="A10" s="37"/>
      <c r="B10" s="38"/>
      <c r="C10" s="38"/>
      <c r="D10" s="38"/>
      <c r="E10" s="38"/>
    </row>
    <row r="11" ht="12.75">
      <c r="B11" s="2"/>
    </row>
    <row r="12" ht="13.5" thickBot="1">
      <c r="B12" s="2"/>
    </row>
    <row r="13" spans="1:5" ht="13.5" thickBot="1">
      <c r="A13" s="39" t="s">
        <v>0</v>
      </c>
      <c r="B13" s="40" t="s">
        <v>27</v>
      </c>
      <c r="C13" s="41" t="s">
        <v>3</v>
      </c>
      <c r="D13" s="34" t="s">
        <v>29</v>
      </c>
      <c r="E13" s="42" t="s">
        <v>4</v>
      </c>
    </row>
    <row r="14" spans="1:5" ht="13.5" thickBot="1">
      <c r="A14" s="39"/>
      <c r="B14" s="40"/>
      <c r="C14" s="39"/>
      <c r="D14" s="35"/>
      <c r="E14" s="43"/>
    </row>
    <row r="15" spans="1:5" ht="13.5" thickBot="1">
      <c r="A15" s="39"/>
      <c r="B15" s="40"/>
      <c r="C15" s="39"/>
      <c r="D15" s="35"/>
      <c r="E15" s="43"/>
    </row>
    <row r="16" spans="1:5" ht="13.5" thickBot="1">
      <c r="A16" s="39"/>
      <c r="B16" s="40"/>
      <c r="C16" s="39"/>
      <c r="D16" s="36"/>
      <c r="E16" s="44"/>
    </row>
    <row r="17" spans="1:5" ht="13.5" thickBot="1">
      <c r="A17" s="7">
        <v>1</v>
      </c>
      <c r="B17" s="8" t="s">
        <v>7</v>
      </c>
      <c r="C17" s="7">
        <v>3</v>
      </c>
      <c r="D17" s="1">
        <v>4</v>
      </c>
      <c r="E17" s="3">
        <v>5</v>
      </c>
    </row>
    <row r="18" spans="1:5" ht="13.5" thickBot="1">
      <c r="A18" s="9"/>
      <c r="B18" s="10"/>
      <c r="C18" s="11" t="s">
        <v>2</v>
      </c>
      <c r="D18" s="29">
        <f>D19+D36+D41+D47+D51+D66+D70+D74</f>
        <v>4536.03827</v>
      </c>
      <c r="E18" s="29">
        <f>E19+E36+E41+E47+E51+E66+E70+E74</f>
        <v>4115.86276</v>
      </c>
    </row>
    <row r="19" spans="1:5" ht="12.75">
      <c r="A19" s="6"/>
      <c r="B19" s="12" t="s">
        <v>87</v>
      </c>
      <c r="C19" s="15" t="str">
        <f>Ispoln!C20</f>
        <v>ОБЩЕГОСУДАРСТВЕННЫЕ ВОПРОСЫ</v>
      </c>
      <c r="D19" s="13">
        <f>D20+D29</f>
        <v>2054.42</v>
      </c>
      <c r="E19" s="13">
        <f>E20+E29</f>
        <v>1822.25778</v>
      </c>
    </row>
    <row r="20" spans="1:5" ht="51">
      <c r="A20" s="6"/>
      <c r="B20" s="12" t="s">
        <v>28</v>
      </c>
      <c r="C20" s="15" t="str">
        <f>Ispoln!C21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20" s="13">
        <f>D21+D25+D27</f>
        <v>1745.6699999999998</v>
      </c>
      <c r="E20" s="13">
        <f>E21+E25+E27</f>
        <v>1682.8432699999998</v>
      </c>
    </row>
    <row r="21" spans="1:5" ht="51">
      <c r="A21" s="6"/>
      <c r="B21" s="12" t="s">
        <v>88</v>
      </c>
      <c r="C21" s="15" t="str">
        <f>Ispoln!C22</f>
        <v>Расходы по центральному аппарату исполнительных органов муниципальной власти, за исключением расходов на выполнение переданных государственных полномочий Российской Федерации</v>
      </c>
      <c r="D21" s="13">
        <f>D22+D23+D24</f>
        <v>1132.93231</v>
      </c>
      <c r="E21" s="13">
        <f>E22+E23+E24</f>
        <v>1095.36322</v>
      </c>
    </row>
    <row r="22" spans="1:5" ht="63.75">
      <c r="A22" s="6"/>
      <c r="B22" s="12" t="s">
        <v>89</v>
      </c>
      <c r="C22" s="15" t="str">
        <f>Ispoln!C23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D22" s="14">
        <f>Ispoln!D23</f>
        <v>887.80268</v>
      </c>
      <c r="E22" s="14">
        <f>Ispoln!E23</f>
        <v>859.5313199999999</v>
      </c>
    </row>
    <row r="23" spans="1:5" ht="25.5">
      <c r="A23" s="6"/>
      <c r="B23" s="12" t="s">
        <v>90</v>
      </c>
      <c r="C23" s="15" t="str">
        <f>Ispoln!C24</f>
        <v>Закупка товаров, работ и услуг для государственных (муниципальных) нужд</v>
      </c>
      <c r="D23" s="14">
        <f>Ispoln!D24</f>
        <v>239.82231</v>
      </c>
      <c r="E23" s="14">
        <f>Ispoln!E24</f>
        <v>233.99813</v>
      </c>
    </row>
    <row r="24" spans="1:5" ht="12.75">
      <c r="A24" s="6"/>
      <c r="B24" s="12" t="s">
        <v>91</v>
      </c>
      <c r="C24" s="15" t="str">
        <f>Ispoln!C25</f>
        <v>Иные бюджетные ассигнования</v>
      </c>
      <c r="D24" s="14">
        <f>Ispoln!D25</f>
        <v>5.30732</v>
      </c>
      <c r="E24" s="14">
        <f>Ispoln!E25</f>
        <v>1.83377</v>
      </c>
    </row>
    <row r="25" spans="1:5" ht="38.25">
      <c r="A25" s="6"/>
      <c r="B25" s="12" t="s">
        <v>92</v>
      </c>
      <c r="C25" s="15" t="str">
        <f>Ispoln!C26</f>
        <v>Расходы на погашение просроченной кредиторской задолженности за оказанные услуги и выполненные работы</v>
      </c>
      <c r="D25" s="13">
        <f>D26</f>
        <v>59.99569</v>
      </c>
      <c r="E25" s="13">
        <f>E26</f>
        <v>59.99569</v>
      </c>
    </row>
    <row r="26" spans="1:5" ht="25.5">
      <c r="A26" s="6"/>
      <c r="B26" s="12" t="s">
        <v>93</v>
      </c>
      <c r="C26" s="15" t="str">
        <f>Ispoln!C27</f>
        <v>Закупка товаров, работ и услуг для государственных (муниципальных) нужд</v>
      </c>
      <c r="D26" s="13">
        <f>Ispoln!D27</f>
        <v>59.99569</v>
      </c>
      <c r="E26" s="13">
        <f>Ispoln!E27</f>
        <v>59.99569</v>
      </c>
    </row>
    <row r="27" spans="1:5" ht="12.75">
      <c r="A27" s="6"/>
      <c r="B27" s="12" t="s">
        <v>94</v>
      </c>
      <c r="C27" s="15" t="str">
        <f>Ispoln!C28</f>
        <v>Глава местной администрации </v>
      </c>
      <c r="D27" s="13">
        <f>D28</f>
        <v>552.742</v>
      </c>
      <c r="E27" s="13">
        <f>E28</f>
        <v>527.48436</v>
      </c>
    </row>
    <row r="28" spans="1:5" ht="63.75">
      <c r="A28" s="6"/>
      <c r="B28" s="12" t="s">
        <v>95</v>
      </c>
      <c r="C28" s="15" t="str">
        <f>Ispoln!C29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D28" s="13">
        <f>Ispoln!D29</f>
        <v>552.742</v>
      </c>
      <c r="E28" s="13">
        <f>Ispoln!E29</f>
        <v>527.48436</v>
      </c>
    </row>
    <row r="29" spans="1:5" ht="12.75">
      <c r="A29" s="6"/>
      <c r="B29" s="12" t="s">
        <v>96</v>
      </c>
      <c r="C29" s="15" t="str">
        <f>Ispoln!C30</f>
        <v>Другие общегосударственные вопросы</v>
      </c>
      <c r="D29" s="13">
        <f>D30+D32+D34</f>
        <v>308.75</v>
      </c>
      <c r="E29" s="13">
        <f>E30+E32+E34</f>
        <v>139.41450999999998</v>
      </c>
    </row>
    <row r="30" spans="1:5" ht="25.5">
      <c r="A30" s="6"/>
      <c r="B30" s="12" t="s">
        <v>97</v>
      </c>
      <c r="C30" s="15" t="str">
        <f>Ispoln!C31</f>
        <v>Расходы на осуществление государственных полномочий по созданию административных комиссий</v>
      </c>
      <c r="D30" s="13">
        <f>D31</f>
        <v>0.15</v>
      </c>
      <c r="E30" s="13">
        <f>E31</f>
        <v>0.15</v>
      </c>
    </row>
    <row r="31" spans="1:5" ht="25.5">
      <c r="A31" s="6"/>
      <c r="B31" s="12" t="s">
        <v>98</v>
      </c>
      <c r="C31" s="15" t="str">
        <f>Ispoln!C32</f>
        <v>Закупка товаров, работ и услуг для государственных (муниципальных) нужд</v>
      </c>
      <c r="D31" s="13">
        <f>Ispoln!D32</f>
        <v>0.15</v>
      </c>
      <c r="E31" s="13">
        <f>Ispoln!E32</f>
        <v>0.15</v>
      </c>
    </row>
    <row r="32" spans="1:5" ht="76.5">
      <c r="A32" s="6"/>
      <c r="B32" s="12" t="s">
        <v>99</v>
      </c>
      <c r="C32" s="15" t="str">
        <f>Ispoln!C33</f>
        <v>Субвенции на осуществление органами местного самоуправления отдельных государственных полномочий Тверской области по организации деятельности по сбору (в том числе раздельному сбору). транспортированию.обработке. утилизации. обезвреживанию. захоронению т</v>
      </c>
      <c r="D32" s="13">
        <f>D33</f>
        <v>1.6</v>
      </c>
      <c r="E32" s="13">
        <f>E33</f>
        <v>0.56451</v>
      </c>
    </row>
    <row r="33" spans="1:5" ht="63.75">
      <c r="A33" s="6"/>
      <c r="B33" s="12" t="s">
        <v>100</v>
      </c>
      <c r="C33" s="15" t="str">
        <f>Ispoln!C34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D33" s="13">
        <f>Ispoln!D34</f>
        <v>1.6</v>
      </c>
      <c r="E33" s="13">
        <f>Ispoln!E34</f>
        <v>0.56451</v>
      </c>
    </row>
    <row r="34" spans="1:5" ht="25.5">
      <c r="A34" s="6"/>
      <c r="B34" s="12" t="s">
        <v>101</v>
      </c>
      <c r="C34" s="15" t="str">
        <f>Ispoln!C35</f>
        <v>Мероприятия в сфере землепользования и застройки муниципального образования </v>
      </c>
      <c r="D34" s="13">
        <f>D35</f>
        <v>307</v>
      </c>
      <c r="E34" s="13">
        <f>E35</f>
        <v>138.7</v>
      </c>
    </row>
    <row r="35" spans="1:5" ht="25.5">
      <c r="A35" s="6"/>
      <c r="B35" s="12" t="s">
        <v>102</v>
      </c>
      <c r="C35" s="15" t="str">
        <f>Ispoln!C36</f>
        <v>Закупка товаров, работ и услуг для государственных (муниципальных) нужд</v>
      </c>
      <c r="D35" s="13">
        <f>Ispoln!D36</f>
        <v>307</v>
      </c>
      <c r="E35" s="13">
        <f>Ispoln!E36</f>
        <v>138.7</v>
      </c>
    </row>
    <row r="36" spans="1:5" ht="12.75">
      <c r="A36" s="6"/>
      <c r="B36" s="12" t="s">
        <v>103</v>
      </c>
      <c r="C36" s="15" t="str">
        <f>Ispoln!C37</f>
        <v>НАЦИОНАЛЬНАЯ ОБОРОНА</v>
      </c>
      <c r="D36" s="13">
        <f>D37</f>
        <v>71.2</v>
      </c>
      <c r="E36" s="13">
        <f>E37</f>
        <v>71.2</v>
      </c>
    </row>
    <row r="37" spans="1:5" ht="12.75">
      <c r="A37" s="6"/>
      <c r="B37" s="12" t="s">
        <v>104</v>
      </c>
      <c r="C37" s="15" t="str">
        <f>Ispoln!C38</f>
        <v>Мобилизационная и вневойсковая подготовка</v>
      </c>
      <c r="D37" s="13">
        <f>D38</f>
        <v>71.2</v>
      </c>
      <c r="E37" s="13">
        <f>E38</f>
        <v>71.2</v>
      </c>
    </row>
    <row r="38" spans="1:5" ht="25.5">
      <c r="A38" s="6"/>
      <c r="B38" s="12" t="s">
        <v>105</v>
      </c>
      <c r="C38" s="15" t="str">
        <f>Ispoln!C39</f>
        <v>Субвенции по  первичного воинского учета на территориях, где отсутствуют военные комиссариаты</v>
      </c>
      <c r="D38" s="13">
        <f>D39+D40</f>
        <v>71.2</v>
      </c>
      <c r="E38" s="13">
        <f>E39+E40</f>
        <v>71.2</v>
      </c>
    </row>
    <row r="39" spans="1:5" ht="63.75">
      <c r="A39" s="6"/>
      <c r="B39" s="12" t="s">
        <v>106</v>
      </c>
      <c r="C39" s="15" t="str">
        <f>Ispoln!C40</f>
        <v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v>
      </c>
      <c r="D39" s="13">
        <f>Ispoln!D40</f>
        <v>63.034</v>
      </c>
      <c r="E39" s="13">
        <f>Ispoln!E40</f>
        <v>63.034</v>
      </c>
    </row>
    <row r="40" spans="1:5" ht="25.5">
      <c r="A40" s="6"/>
      <c r="B40" s="12" t="s">
        <v>107</v>
      </c>
      <c r="C40" s="15" t="str">
        <f>Ispoln!C41</f>
        <v>Закупка товаров, работ и услуг для государственных (муниципальных) нужд</v>
      </c>
      <c r="D40" s="13">
        <f>Ispoln!D41</f>
        <v>8.166</v>
      </c>
      <c r="E40" s="13">
        <f>Ispoln!E41</f>
        <v>8.166</v>
      </c>
    </row>
    <row r="41" spans="1:5" ht="25.5">
      <c r="A41" s="6"/>
      <c r="B41" s="12" t="s">
        <v>108</v>
      </c>
      <c r="C41" s="15" t="str">
        <f>Ispoln!C42</f>
        <v>НАЦИОНАЛЬНАЯ БЕЗОПАСНОСТЬ И ПРАВООХРАНИТЕЛЬНАЯ ДЕЯТЕЛЬНОСТЬ</v>
      </c>
      <c r="D41" s="13">
        <f>D42</f>
        <v>84.118</v>
      </c>
      <c r="E41" s="13">
        <f>E42</f>
        <v>70.58979</v>
      </c>
    </row>
    <row r="42" spans="1:5" ht="12.75">
      <c r="A42" s="6"/>
      <c r="B42" s="12" t="s">
        <v>109</v>
      </c>
      <c r="C42" s="15" t="str">
        <f>Ispoln!C43</f>
        <v>Обеспечение пожарной безопасности</v>
      </c>
      <c r="D42" s="13">
        <f>D43+D45</f>
        <v>84.118</v>
      </c>
      <c r="E42" s="13">
        <f>E43+E45</f>
        <v>70.58979</v>
      </c>
    </row>
    <row r="43" spans="1:5" ht="25.5">
      <c r="A43" s="6"/>
      <c r="B43" s="12" t="s">
        <v>110</v>
      </c>
      <c r="C43" s="15" t="str">
        <f>Ispoln!C44</f>
        <v>Функционирование органов в сфере национальной безопастности и правоохранительной деятельности</v>
      </c>
      <c r="D43" s="13">
        <f>D44</f>
        <v>79.579</v>
      </c>
      <c r="E43" s="13">
        <f>E44</f>
        <v>66.05078999999999</v>
      </c>
    </row>
    <row r="44" spans="1:5" ht="25.5">
      <c r="A44" s="6"/>
      <c r="B44" s="12" t="s">
        <v>111</v>
      </c>
      <c r="C44" s="15" t="str">
        <f>Ispoln!C45</f>
        <v>Закупка товаров, работ и услуг для государственных (муниципальных) нужд</v>
      </c>
      <c r="D44" s="14">
        <f>Ispoln!D45</f>
        <v>79.579</v>
      </c>
      <c r="E44" s="14">
        <f>Ispoln!E45</f>
        <v>66.05078999999999</v>
      </c>
    </row>
    <row r="45" spans="1:5" ht="38.25">
      <c r="A45" s="6"/>
      <c r="B45" s="12" t="s">
        <v>112</v>
      </c>
      <c r="C45" s="15" t="str">
        <f>Ispoln!C46</f>
        <v>Расходы на погашение просроченной кредиторской задолженности за оказанные услуги и выполненные работы</v>
      </c>
      <c r="D45" s="13">
        <f>D46</f>
        <v>4.539</v>
      </c>
      <c r="E45" s="13">
        <f>E46</f>
        <v>4.539</v>
      </c>
    </row>
    <row r="46" spans="1:5" ht="25.5">
      <c r="A46" s="6"/>
      <c r="B46" s="12" t="s">
        <v>113</v>
      </c>
      <c r="C46" s="15" t="str">
        <f>Ispoln!C47</f>
        <v>Закупка товаров, работ и услуг для государственных (муниципальных) нужд</v>
      </c>
      <c r="D46" s="14">
        <f>Ispoln!D47</f>
        <v>4.539</v>
      </c>
      <c r="E46" s="14">
        <f>Ispoln!E47</f>
        <v>4.539</v>
      </c>
    </row>
    <row r="47" spans="1:5" ht="12.75">
      <c r="A47" s="6"/>
      <c r="B47" s="12" t="s">
        <v>114</v>
      </c>
      <c r="C47" s="15" t="str">
        <f>Ispoln!C48</f>
        <v>НАЦИОНАЛЬНАЯ ЭКОНОМИКА</v>
      </c>
      <c r="D47" s="13">
        <f aca="true" t="shared" si="0" ref="D47:E49">D48</f>
        <v>916.78988</v>
      </c>
      <c r="E47" s="13">
        <f t="shared" si="0"/>
        <v>839.988</v>
      </c>
    </row>
    <row r="48" spans="1:5" ht="12.75">
      <c r="A48" s="6"/>
      <c r="B48" s="12" t="s">
        <v>115</v>
      </c>
      <c r="C48" s="15" t="str">
        <f>Ispoln!C49</f>
        <v>Дорожное хозяйство (дорожные фонды)</v>
      </c>
      <c r="D48" s="13">
        <f t="shared" si="0"/>
        <v>916.78988</v>
      </c>
      <c r="E48" s="13">
        <f t="shared" si="0"/>
        <v>839.988</v>
      </c>
    </row>
    <row r="49" spans="1:5" ht="12.75">
      <c r="A49" s="6"/>
      <c r="B49" s="12" t="s">
        <v>116</v>
      </c>
      <c r="C49" s="15" t="str">
        <f>Ispoln!C50</f>
        <v>Содержание , ремонт и строительство дорог МО</v>
      </c>
      <c r="D49" s="13">
        <f t="shared" si="0"/>
        <v>916.78988</v>
      </c>
      <c r="E49" s="13">
        <f t="shared" si="0"/>
        <v>839.988</v>
      </c>
    </row>
    <row r="50" spans="1:5" ht="25.5">
      <c r="A50" s="6"/>
      <c r="B50" s="12" t="s">
        <v>117</v>
      </c>
      <c r="C50" s="15" t="str">
        <f>Ispoln!C51</f>
        <v>Закупка товаров, работ и услуг для государственных (муниципальных) нужд</v>
      </c>
      <c r="D50" s="13">
        <f>Ispoln!D51</f>
        <v>916.78988</v>
      </c>
      <c r="E50" s="13">
        <f>Ispoln!E51</f>
        <v>839.988</v>
      </c>
    </row>
    <row r="51" spans="1:5" ht="12.75">
      <c r="A51" s="6"/>
      <c r="B51" s="12" t="s">
        <v>118</v>
      </c>
      <c r="C51" s="15" t="str">
        <f>Ispoln!C52</f>
        <v>ЖИЛИЩНО-КОММУНАЛЬНОЕ ХОЗЯЙСТВО</v>
      </c>
      <c r="D51" s="13">
        <f>D52+D57</f>
        <v>900.383</v>
      </c>
      <c r="E51" s="13">
        <f>E52+E57</f>
        <v>811.60594</v>
      </c>
    </row>
    <row r="52" spans="1:5" ht="12.75">
      <c r="A52" s="6"/>
      <c r="B52" s="12" t="s">
        <v>119</v>
      </c>
      <c r="C52" s="15" t="str">
        <f>Ispoln!C53</f>
        <v>Коммунальное хозяйство</v>
      </c>
      <c r="D52" s="13">
        <f>D53+D55</f>
        <v>75</v>
      </c>
      <c r="E52" s="13">
        <f>E53+E55</f>
        <v>46.852810000000005</v>
      </c>
    </row>
    <row r="53" spans="1:5" ht="12.75">
      <c r="A53" s="6"/>
      <c r="B53" s="12" t="s">
        <v>120</v>
      </c>
      <c r="C53" s="15" t="str">
        <f>Ispoln!C54</f>
        <v>Мероприятия в области коммунального хозяйства</v>
      </c>
      <c r="D53" s="13">
        <f>D54</f>
        <v>45</v>
      </c>
      <c r="E53" s="13">
        <f>E54</f>
        <v>16.85281</v>
      </c>
    </row>
    <row r="54" spans="1:5" ht="25.5">
      <c r="A54" s="6"/>
      <c r="B54" s="12" t="s">
        <v>121</v>
      </c>
      <c r="C54" s="15" t="str">
        <f>Ispoln!C55</f>
        <v>Закупка товаров, работ и услуг для государственных (муниципальных) нужд</v>
      </c>
      <c r="D54" s="13">
        <f>Ispoln!D55</f>
        <v>45</v>
      </c>
      <c r="E54" s="13">
        <f>Ispoln!E55</f>
        <v>16.85281</v>
      </c>
    </row>
    <row r="55" spans="1:5" ht="38.25">
      <c r="A55" s="6"/>
      <c r="B55" s="12" t="s">
        <v>122</v>
      </c>
      <c r="C55" s="15" t="str">
        <f>Ispoln!C56</f>
        <v>Расходы на погашение просроченной кредиторской задолженности за оказанные услуги и выполненные работы</v>
      </c>
      <c r="D55" s="13">
        <f>D56</f>
        <v>30</v>
      </c>
      <c r="E55" s="13">
        <f>E56</f>
        <v>30</v>
      </c>
    </row>
    <row r="56" spans="1:5" ht="25.5">
      <c r="A56" s="6"/>
      <c r="B56" s="12" t="s">
        <v>123</v>
      </c>
      <c r="C56" s="15" t="str">
        <f>Ispoln!C57</f>
        <v>Закупка товаров, работ и услуг для государственных (муниципальных) нужд</v>
      </c>
      <c r="D56" s="13">
        <f>Ispoln!D57</f>
        <v>30</v>
      </c>
      <c r="E56" s="13">
        <f>Ispoln!E57</f>
        <v>30</v>
      </c>
    </row>
    <row r="57" spans="1:5" ht="12.75">
      <c r="A57" s="6"/>
      <c r="B57" s="12" t="s">
        <v>124</v>
      </c>
      <c r="C57" s="15" t="str">
        <f>Ispoln!C58</f>
        <v>Благоустройство</v>
      </c>
      <c r="D57" s="13">
        <f>D58+D60+D62+D64</f>
        <v>825.383</v>
      </c>
      <c r="E57" s="13">
        <f>E58+E60+E62+E64</f>
        <v>764.75313</v>
      </c>
    </row>
    <row r="58" spans="1:5" ht="38.25">
      <c r="A58" s="6"/>
      <c r="B58" s="12" t="s">
        <v>125</v>
      </c>
      <c r="C58" s="15" t="str">
        <f>Ispoln!C59</f>
        <v>Иные межбюджетные на реализацию мероприятий по обрящениям, поступающим депутатам Законодательного Собрания Тверской области</v>
      </c>
      <c r="D58" s="13">
        <f>D59</f>
        <v>80</v>
      </c>
      <c r="E58" s="13">
        <f>E59</f>
        <v>80</v>
      </c>
    </row>
    <row r="59" spans="1:5" ht="25.5">
      <c r="A59" s="6"/>
      <c r="B59" s="12" t="s">
        <v>126</v>
      </c>
      <c r="C59" s="15" t="str">
        <f>Ispoln!C60</f>
        <v>Закупка товаров, работ и услуг для государственных (муниципальных) нужд</v>
      </c>
      <c r="D59" s="13">
        <f>Ispoln!D60</f>
        <v>80</v>
      </c>
      <c r="E59" s="13">
        <f>Ispoln!E60</f>
        <v>80</v>
      </c>
    </row>
    <row r="60" spans="1:5" ht="12.75">
      <c r="A60" s="6"/>
      <c r="B60" s="12" t="s">
        <v>127</v>
      </c>
      <c r="C60" s="15" t="str">
        <f>Ispoln!C61</f>
        <v>Уличное освещение</v>
      </c>
      <c r="D60" s="13">
        <f>D61</f>
        <v>340.034</v>
      </c>
      <c r="E60" s="13">
        <f>E61</f>
        <v>289.2884</v>
      </c>
    </row>
    <row r="61" spans="1:5" ht="25.5">
      <c r="A61" s="6"/>
      <c r="B61" s="12" t="s">
        <v>128</v>
      </c>
      <c r="C61" s="15" t="str">
        <f>Ispoln!C62</f>
        <v>Закупка товаров, работ и услуг для государственных (муниципальных) нужд</v>
      </c>
      <c r="D61" s="13">
        <f>Ispoln!D62</f>
        <v>340.034</v>
      </c>
      <c r="E61" s="13">
        <f>Ispoln!E62</f>
        <v>289.2884</v>
      </c>
    </row>
    <row r="62" spans="1:5" ht="38.25">
      <c r="A62" s="6"/>
      <c r="B62" s="12" t="s">
        <v>129</v>
      </c>
      <c r="C62" s="15" t="str">
        <f>Ispoln!C63</f>
        <v>Расходы на погашение просроченной кредиторской задолженности за оказанные услуги и выполненные работы</v>
      </c>
      <c r="D62" s="13">
        <f>D63</f>
        <v>45.139</v>
      </c>
      <c r="E62" s="13">
        <f>E63</f>
        <v>45.13857</v>
      </c>
    </row>
    <row r="63" spans="1:5" ht="25.5">
      <c r="A63" s="6"/>
      <c r="B63" s="12" t="s">
        <v>130</v>
      </c>
      <c r="C63" s="15" t="str">
        <f>Ispoln!C64</f>
        <v>Закупка товаров, работ и услуг для государственных (муниципальных) нужд</v>
      </c>
      <c r="D63" s="13">
        <f>Ispoln!D64</f>
        <v>45.139</v>
      </c>
      <c r="E63" s="13">
        <f>Ispoln!E64</f>
        <v>45.13857</v>
      </c>
    </row>
    <row r="64" spans="1:5" ht="25.5">
      <c r="A64" s="6"/>
      <c r="B64" s="12" t="s">
        <v>131</v>
      </c>
      <c r="C64" s="15" t="str">
        <f>Ispoln!C65</f>
        <v>Прочие мероприятия по благоустройству городских округов и поселений</v>
      </c>
      <c r="D64" s="14">
        <f>D65</f>
        <v>360.21</v>
      </c>
      <c r="E64" s="14">
        <f>E65</f>
        <v>350.32615999999996</v>
      </c>
    </row>
    <row r="65" spans="1:5" ht="25.5">
      <c r="A65" s="6"/>
      <c r="B65" s="12" t="s">
        <v>132</v>
      </c>
      <c r="C65" s="15" t="str">
        <f>Ispoln!C66</f>
        <v>Закупка товаров, работ и услуг для государственных (муниципальных) нужд</v>
      </c>
      <c r="D65" s="13">
        <f>Ispoln!D66</f>
        <v>360.21</v>
      </c>
      <c r="E65" s="13">
        <f>Ispoln!E66</f>
        <v>350.32615999999996</v>
      </c>
    </row>
    <row r="66" spans="1:5" ht="12.75">
      <c r="A66" s="6"/>
      <c r="B66" s="12" t="s">
        <v>133</v>
      </c>
      <c r="C66" s="15" t="str">
        <f>Ispoln!C67</f>
        <v>Социальная политика</v>
      </c>
      <c r="D66" s="13">
        <f aca="true" t="shared" si="1" ref="D66:E68">D67</f>
        <v>71.41638999999999</v>
      </c>
      <c r="E66" s="13">
        <f t="shared" si="1"/>
        <v>62.51025</v>
      </c>
    </row>
    <row r="67" spans="1:5" ht="12.75">
      <c r="A67" s="6"/>
      <c r="B67" s="12" t="s">
        <v>134</v>
      </c>
      <c r="C67" s="15" t="str">
        <f>Ispoln!C68</f>
        <v>Пенсионное обеспечение</v>
      </c>
      <c r="D67" s="13">
        <f t="shared" si="1"/>
        <v>71.41638999999999</v>
      </c>
      <c r="E67" s="13">
        <f t="shared" si="1"/>
        <v>62.51025</v>
      </c>
    </row>
    <row r="68" spans="1:5" ht="12.75">
      <c r="A68" s="22"/>
      <c r="B68" s="12" t="s">
        <v>135</v>
      </c>
      <c r="C68" s="15" t="str">
        <f>Ispoln!C69</f>
        <v>Доплаты к пенсиям муниципальных служащих</v>
      </c>
      <c r="D68" s="13">
        <f t="shared" si="1"/>
        <v>71.41638999999999</v>
      </c>
      <c r="E68" s="13">
        <f t="shared" si="1"/>
        <v>62.51025</v>
      </c>
    </row>
    <row r="69" spans="1:5" ht="12.75">
      <c r="A69" s="4"/>
      <c r="B69" s="12" t="s">
        <v>136</v>
      </c>
      <c r="C69" s="15" t="str">
        <f>Ispoln!C70</f>
        <v>Социальное обеспечение и иные выплаты населению</v>
      </c>
      <c r="D69" s="13">
        <f>Ispoln!D70</f>
        <v>71.41638999999999</v>
      </c>
      <c r="E69" s="13">
        <f>Ispoln!E70</f>
        <v>62.51025</v>
      </c>
    </row>
    <row r="70" spans="1:5" ht="12.75">
      <c r="A70" s="4"/>
      <c r="B70" s="12" t="s">
        <v>137</v>
      </c>
      <c r="C70" s="15" t="str">
        <f>Ispoln!C71</f>
        <v>Физическая культура и спорт</v>
      </c>
      <c r="D70" s="13">
        <f aca="true" t="shared" si="2" ref="D70:E72">D71</f>
        <v>20</v>
      </c>
      <c r="E70" s="13">
        <f t="shared" si="2"/>
        <v>20</v>
      </c>
    </row>
    <row r="71" spans="1:5" ht="12.75">
      <c r="A71" s="4"/>
      <c r="B71" s="12" t="s">
        <v>138</v>
      </c>
      <c r="C71" s="15" t="str">
        <f>Ispoln!C72</f>
        <v>Массовый спорт</v>
      </c>
      <c r="D71" s="13">
        <f t="shared" si="2"/>
        <v>20</v>
      </c>
      <c r="E71" s="13">
        <f t="shared" si="2"/>
        <v>20</v>
      </c>
    </row>
    <row r="72" spans="1:5" ht="12.75">
      <c r="A72" s="4"/>
      <c r="B72" s="12" t="s">
        <v>139</v>
      </c>
      <c r="C72" s="15" t="str">
        <f>Ispoln!C73</f>
        <v>Мероприятия по физкультуре и спорту</v>
      </c>
      <c r="D72" s="13">
        <f t="shared" si="2"/>
        <v>20</v>
      </c>
      <c r="E72" s="13">
        <f t="shared" si="2"/>
        <v>20</v>
      </c>
    </row>
    <row r="73" spans="1:5" ht="25.5">
      <c r="A73" s="4"/>
      <c r="B73" s="12" t="s">
        <v>140</v>
      </c>
      <c r="C73" s="15" t="str">
        <f>Ispoln!C74</f>
        <v>Закупка товаров, работ и услуг для государственных (муниципальных) нужд</v>
      </c>
      <c r="D73" s="13">
        <f>Ispoln!D74</f>
        <v>20</v>
      </c>
      <c r="E73" s="13">
        <f>Ispoln!E74</f>
        <v>20</v>
      </c>
    </row>
    <row r="74" spans="1:5" ht="38.25">
      <c r="A74" s="4"/>
      <c r="B74" s="12" t="s">
        <v>141</v>
      </c>
      <c r="C74" s="15" t="str">
        <f>Ispoln!C75</f>
        <v>МЕЖБЮДЖЕТНЫЕ ТРАНСФЕРТЫ ОБЩЕГО ХАРАКТЕРА БЮДЖЕТАМ СУБЪЕКТОВ РОССИЙСКОЙ ФЕДЕРАЦИИ И МУНИЦИПАЛЬНЫХ ОБРАЗОВАНИЙ</v>
      </c>
      <c r="D74" s="13">
        <f aca="true" t="shared" si="3" ref="D74:E76">D75</f>
        <v>417.711</v>
      </c>
      <c r="E74" s="13">
        <f t="shared" si="3"/>
        <v>417.711</v>
      </c>
    </row>
    <row r="75" spans="1:5" ht="12.75">
      <c r="A75" s="4"/>
      <c r="B75" s="12" t="s">
        <v>142</v>
      </c>
      <c r="C75" s="15" t="str">
        <f>Ispoln!C76</f>
        <v>Прочие межбюджетные трансферты общего характера</v>
      </c>
      <c r="D75" s="13">
        <f t="shared" si="3"/>
        <v>417.711</v>
      </c>
      <c r="E75" s="13">
        <f t="shared" si="3"/>
        <v>417.711</v>
      </c>
    </row>
    <row r="76" spans="1:5" ht="76.5">
      <c r="A76" s="4"/>
      <c r="B76" s="12" t="s">
        <v>143</v>
      </c>
      <c r="C76" s="15" t="str">
        <f>Ispoln!C77</f>
        <v>Межбюджетные трансферты бюджетам муниципальных районов из бюджетов поселений 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D76" s="13">
        <f t="shared" si="3"/>
        <v>417.711</v>
      </c>
      <c r="E76" s="13">
        <f t="shared" si="3"/>
        <v>417.711</v>
      </c>
    </row>
    <row r="77" spans="1:5" ht="12.75">
      <c r="A77" s="4"/>
      <c r="B77" s="12" t="s">
        <v>144</v>
      </c>
      <c r="C77" s="15" t="str">
        <f>Ispoln!C78</f>
        <v>Межбюджетные трансферты</v>
      </c>
      <c r="D77" s="13">
        <f>Ispoln!D78</f>
        <v>417.711</v>
      </c>
      <c r="E77" s="13">
        <f>Ispoln!E78</f>
        <v>417.711</v>
      </c>
    </row>
  </sheetData>
  <sheetProtection/>
  <mergeCells count="8">
    <mergeCell ref="A8:E8"/>
    <mergeCell ref="A9:E9"/>
    <mergeCell ref="A10:E10"/>
    <mergeCell ref="A13:A16"/>
    <mergeCell ref="B13:B16"/>
    <mergeCell ref="C13:C16"/>
    <mergeCell ref="D13:D16"/>
    <mergeCell ref="E13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125" style="0" bestFit="1" customWidth="1"/>
    <col min="2" max="2" width="21.125" style="0" bestFit="1" customWidth="1"/>
    <col min="3" max="3" width="50.75390625" style="0" customWidth="1"/>
    <col min="4" max="4" width="15.375" style="0" customWidth="1"/>
    <col min="5" max="5" width="15.125" style="0" customWidth="1"/>
  </cols>
  <sheetData>
    <row r="1" ht="12.75">
      <c r="B1" s="2"/>
    </row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spans="1:5" ht="12.75">
      <c r="A8" s="37"/>
      <c r="B8" s="38"/>
      <c r="C8" s="38"/>
      <c r="D8" s="38"/>
      <c r="E8" s="38"/>
    </row>
    <row r="9" spans="1:5" ht="12.75">
      <c r="A9" s="37"/>
      <c r="B9" s="38"/>
      <c r="C9" s="38"/>
      <c r="D9" s="38"/>
      <c r="E9" s="38"/>
    </row>
    <row r="10" spans="1:5" ht="12.75">
      <c r="A10" s="37"/>
      <c r="B10" s="38"/>
      <c r="C10" s="38"/>
      <c r="D10" s="38"/>
      <c r="E10" s="38"/>
    </row>
    <row r="11" ht="12.75">
      <c r="B11" s="2"/>
    </row>
    <row r="12" ht="13.5" thickBot="1">
      <c r="B12" s="2"/>
    </row>
    <row r="13" spans="1:5" ht="13.5" thickBot="1">
      <c r="A13" s="39" t="s">
        <v>0</v>
      </c>
      <c r="B13" s="40" t="s">
        <v>145</v>
      </c>
      <c r="C13" s="41" t="s">
        <v>3</v>
      </c>
      <c r="D13" s="34" t="s">
        <v>29</v>
      </c>
      <c r="E13" s="42" t="s">
        <v>4</v>
      </c>
    </row>
    <row r="14" spans="1:5" ht="13.5" thickBot="1">
      <c r="A14" s="39"/>
      <c r="B14" s="40"/>
      <c r="C14" s="39"/>
      <c r="D14" s="35"/>
      <c r="E14" s="43"/>
    </row>
    <row r="15" spans="1:5" ht="13.5" thickBot="1">
      <c r="A15" s="39"/>
      <c r="B15" s="40"/>
      <c r="C15" s="39"/>
      <c r="D15" s="35"/>
      <c r="E15" s="43"/>
    </row>
    <row r="16" spans="1:5" ht="13.5" thickBot="1">
      <c r="A16" s="39"/>
      <c r="B16" s="40"/>
      <c r="C16" s="39"/>
      <c r="D16" s="36"/>
      <c r="E16" s="44"/>
    </row>
    <row r="17" spans="1:5" ht="13.5" thickBot="1">
      <c r="A17" s="7">
        <v>1</v>
      </c>
      <c r="B17" s="8" t="s">
        <v>7</v>
      </c>
      <c r="C17" s="7">
        <v>3</v>
      </c>
      <c r="D17" s="1">
        <v>4</v>
      </c>
      <c r="E17" s="3">
        <v>5</v>
      </c>
    </row>
    <row r="18" spans="1:5" ht="13.5" thickBot="1">
      <c r="A18" s="9"/>
      <c r="B18" s="10"/>
      <c r="C18" s="45" t="s">
        <v>2</v>
      </c>
      <c r="D18" s="46">
        <f>D19+D22+D24+D26+D28+D31+D33+D35</f>
        <v>4536.03827</v>
      </c>
      <c r="E18" s="46">
        <f>E19+E22+E24+E26+E28+E31+E33+E35</f>
        <v>4115.86276</v>
      </c>
    </row>
    <row r="19" spans="1:5" ht="12.75">
      <c r="A19" s="16"/>
      <c r="B19" s="12" t="s">
        <v>87</v>
      </c>
      <c r="C19" s="15" t="str">
        <f>4!C19</f>
        <v>ОБЩЕГОСУДАРСТВЕННЫЕ ВОПРОСЫ</v>
      </c>
      <c r="D19" s="5">
        <f>D20+D21</f>
        <v>2054.42</v>
      </c>
      <c r="E19" s="5">
        <f>E20+E21</f>
        <v>1822.25778</v>
      </c>
    </row>
    <row r="20" spans="1:5" ht="51">
      <c r="A20" s="24"/>
      <c r="B20" s="12" t="s">
        <v>28</v>
      </c>
      <c r="C20" s="15" t="str">
        <f>4!C20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20" s="5">
        <f>4!D20</f>
        <v>1745.6699999999998</v>
      </c>
      <c r="E20" s="5">
        <f>4!E20</f>
        <v>1682.8432699999998</v>
      </c>
    </row>
    <row r="21" spans="1:5" ht="12.75">
      <c r="A21" s="4"/>
      <c r="B21" s="23" t="s">
        <v>96</v>
      </c>
      <c r="C21" s="15" t="str">
        <f>4!C29</f>
        <v>Другие общегосударственные вопросы</v>
      </c>
      <c r="D21" s="5">
        <f>4!D29</f>
        <v>308.75</v>
      </c>
      <c r="E21" s="5">
        <f>4!E29</f>
        <v>139.41450999999998</v>
      </c>
    </row>
    <row r="22" spans="1:5" ht="12.75">
      <c r="A22" s="4"/>
      <c r="B22" s="12" t="s">
        <v>103</v>
      </c>
      <c r="C22" s="4" t="str">
        <f>4!C36</f>
        <v>НАЦИОНАЛЬНАЯ ОБОРОНА</v>
      </c>
      <c r="D22" s="5">
        <f>D23</f>
        <v>71.2</v>
      </c>
      <c r="E22" s="5">
        <f>E23</f>
        <v>71.2</v>
      </c>
    </row>
    <row r="23" spans="1:5" ht="12.75">
      <c r="A23" s="4"/>
      <c r="B23" s="12" t="s">
        <v>104</v>
      </c>
      <c r="C23" s="4" t="str">
        <f>4!C37</f>
        <v>Мобилизационная и вневойсковая подготовка</v>
      </c>
      <c r="D23" s="5">
        <f>4!D37</f>
        <v>71.2</v>
      </c>
      <c r="E23" s="5">
        <f>4!E37</f>
        <v>71.2</v>
      </c>
    </row>
    <row r="24" spans="1:5" ht="25.5">
      <c r="A24" s="4"/>
      <c r="B24" s="12" t="s">
        <v>108</v>
      </c>
      <c r="C24" s="25" t="str">
        <f>4!C41</f>
        <v>НАЦИОНАЛЬНАЯ БЕЗОПАСНОСТЬ И ПРАВООХРАНИТЕЛЬНАЯ ДЕЯТЕЛЬНОСТЬ</v>
      </c>
      <c r="D24" s="5">
        <f>D25</f>
        <v>84.118</v>
      </c>
      <c r="E24" s="5">
        <f>E25</f>
        <v>70.58979</v>
      </c>
    </row>
    <row r="25" spans="1:5" ht="12.75">
      <c r="A25" s="4"/>
      <c r="B25" s="12" t="s">
        <v>109</v>
      </c>
      <c r="C25" s="4" t="str">
        <f>4!C42</f>
        <v>Обеспечение пожарной безопасности</v>
      </c>
      <c r="D25" s="5">
        <f>4!D42</f>
        <v>84.118</v>
      </c>
      <c r="E25" s="5">
        <f>4!E42</f>
        <v>70.58979</v>
      </c>
    </row>
    <row r="26" spans="1:5" ht="12.75">
      <c r="A26" s="4"/>
      <c r="B26" s="12" t="s">
        <v>114</v>
      </c>
      <c r="C26" s="4" t="str">
        <f>4!C47</f>
        <v>НАЦИОНАЛЬНАЯ ЭКОНОМИКА</v>
      </c>
      <c r="D26" s="5">
        <f>D27</f>
        <v>916.78988</v>
      </c>
      <c r="E26" s="5">
        <f>E27</f>
        <v>839.988</v>
      </c>
    </row>
    <row r="27" spans="1:5" ht="12.75">
      <c r="A27" s="4"/>
      <c r="B27" s="12" t="s">
        <v>115</v>
      </c>
      <c r="C27" s="4" t="str">
        <f>4!C48</f>
        <v>Дорожное хозяйство (дорожные фонды)</v>
      </c>
      <c r="D27" s="5">
        <f>4!D48</f>
        <v>916.78988</v>
      </c>
      <c r="E27" s="5">
        <f>4!E48</f>
        <v>839.988</v>
      </c>
    </row>
    <row r="28" spans="1:5" ht="12.75">
      <c r="A28" s="4"/>
      <c r="B28" s="12" t="s">
        <v>118</v>
      </c>
      <c r="C28" s="4" t="str">
        <f>4!C51</f>
        <v>ЖИЛИЩНО-КОММУНАЛЬНОЕ ХОЗЯЙСТВО</v>
      </c>
      <c r="D28" s="5">
        <f>D29+D30</f>
        <v>900.383</v>
      </c>
      <c r="E28" s="5">
        <f>E29+E30</f>
        <v>811.60594</v>
      </c>
    </row>
    <row r="29" spans="1:5" ht="12.75">
      <c r="A29" s="4"/>
      <c r="B29" s="12" t="s">
        <v>119</v>
      </c>
      <c r="C29" s="4" t="str">
        <f>4!C52</f>
        <v>Коммунальное хозяйство</v>
      </c>
      <c r="D29" s="5">
        <f>4!D52</f>
        <v>75</v>
      </c>
      <c r="E29" s="5">
        <f>4!E52</f>
        <v>46.852810000000005</v>
      </c>
    </row>
    <row r="30" spans="1:5" ht="12.75">
      <c r="A30" s="4"/>
      <c r="B30" s="12" t="s">
        <v>124</v>
      </c>
      <c r="C30" s="4" t="str">
        <f>4!C57</f>
        <v>Благоустройство</v>
      </c>
      <c r="D30" s="5">
        <f>4!D57</f>
        <v>825.383</v>
      </c>
      <c r="E30" s="5">
        <f>4!E57</f>
        <v>764.75313</v>
      </c>
    </row>
    <row r="31" spans="1:5" ht="12.75">
      <c r="A31" s="4"/>
      <c r="B31" s="12" t="s">
        <v>133</v>
      </c>
      <c r="C31" s="4" t="str">
        <f>4!C66</f>
        <v>Социальная политика</v>
      </c>
      <c r="D31" s="5">
        <f>D32</f>
        <v>71.41638999999999</v>
      </c>
      <c r="E31" s="5">
        <f>E32</f>
        <v>62.51025</v>
      </c>
    </row>
    <row r="32" spans="1:5" ht="12.75">
      <c r="A32" s="4"/>
      <c r="B32" s="12" t="s">
        <v>134</v>
      </c>
      <c r="C32" s="4" t="str">
        <f>4!C67</f>
        <v>Пенсионное обеспечение</v>
      </c>
      <c r="D32" s="5">
        <f>4!D67</f>
        <v>71.41638999999999</v>
      </c>
      <c r="E32" s="5">
        <f>4!E67</f>
        <v>62.51025</v>
      </c>
    </row>
    <row r="33" spans="1:5" ht="12.75">
      <c r="A33" s="4"/>
      <c r="B33" s="12" t="s">
        <v>137</v>
      </c>
      <c r="C33" s="4" t="str">
        <f>4!C70</f>
        <v>Физическая культура и спорт</v>
      </c>
      <c r="D33" s="5">
        <f>D34</f>
        <v>20</v>
      </c>
      <c r="E33" s="5">
        <f>E34</f>
        <v>20</v>
      </c>
    </row>
    <row r="34" spans="1:5" ht="12.75">
      <c r="A34" s="4"/>
      <c r="B34" s="12" t="s">
        <v>138</v>
      </c>
      <c r="C34" s="4" t="str">
        <f>4!C71</f>
        <v>Массовый спорт</v>
      </c>
      <c r="D34" s="5">
        <f>4!D71</f>
        <v>20</v>
      </c>
      <c r="E34" s="5">
        <f>4!E71</f>
        <v>20</v>
      </c>
    </row>
    <row r="35" spans="1:5" ht="38.25">
      <c r="A35" s="4"/>
      <c r="B35" s="12" t="s">
        <v>141</v>
      </c>
      <c r="C35" s="25" t="str">
        <f>4!C74</f>
        <v>МЕЖБЮДЖЕТНЫЕ ТРАНСФЕРТЫ ОБЩЕГО ХАРАКТЕРА БЮДЖЕТАМ СУБЪЕКТОВ РОССИЙСКОЙ ФЕДЕРАЦИИ И МУНИЦИПАЛЬНЫХ ОБРАЗОВАНИЙ</v>
      </c>
      <c r="D35" s="5">
        <f>D36</f>
        <v>417.711</v>
      </c>
      <c r="E35" s="5">
        <f>E36</f>
        <v>417.711</v>
      </c>
    </row>
    <row r="36" spans="1:5" ht="12.75">
      <c r="A36" s="4"/>
      <c r="B36" s="12" t="s">
        <v>142</v>
      </c>
      <c r="C36" s="4" t="str">
        <f>4!C75</f>
        <v>Прочие межбюджетные трансферты общего характера</v>
      </c>
      <c r="D36" s="5">
        <f>4!D75</f>
        <v>417.711</v>
      </c>
      <c r="E36" s="5">
        <f>4!E75</f>
        <v>417.711</v>
      </c>
    </row>
  </sheetData>
  <sheetProtection/>
  <mergeCells count="8">
    <mergeCell ref="A8:E8"/>
    <mergeCell ref="A9:E9"/>
    <mergeCell ref="A10:E10"/>
    <mergeCell ref="A13:A16"/>
    <mergeCell ref="B13:B16"/>
    <mergeCell ref="C13:C16"/>
    <mergeCell ref="D13:D16"/>
    <mergeCell ref="E13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2017-03-24T12:22:30Z</cp:lastPrinted>
  <dcterms:created xsi:type="dcterms:W3CDTF">2011-04-25T11:04:19Z</dcterms:created>
  <dcterms:modified xsi:type="dcterms:W3CDTF">2017-03-24T12:23:36Z</dcterms:modified>
  <cp:category/>
  <cp:version/>
  <cp:contentType/>
  <cp:contentStatus/>
</cp:coreProperties>
</file>