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1"/>
  </bookViews>
  <sheets>
    <sheet name="Ispoln" sheetId="1" r:id="rId1"/>
    <sheet name="4" sheetId="2" r:id="rId2"/>
    <sheet name="5" sheetId="3" r:id="rId3"/>
  </sheets>
  <definedNames>
    <definedName name="_xlnm.Print_Titles" localSheetId="0">'Ispoln'!$13:$17</definedName>
  </definedNames>
  <calcPr fullCalcOnLoad="1"/>
</workbook>
</file>

<file path=xl/sharedStrings.xml><?xml version="1.0" encoding="utf-8"?>
<sst xmlns="http://schemas.openxmlformats.org/spreadsheetml/2006/main" count="220" uniqueCount="133">
  <si>
    <t>П/П</t>
  </si>
  <si>
    <t xml:space="preserve">ППП Р П КЦСР КВР </t>
  </si>
  <si>
    <t>ВСЕГО:</t>
  </si>
  <si>
    <t>Наименование</t>
  </si>
  <si>
    <t>Кассовое исполнение</t>
  </si>
  <si>
    <t>Благоустройство</t>
  </si>
  <si>
    <t>2</t>
  </si>
  <si>
    <t>Иные бюджетные ассигнования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</si>
  <si>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</si>
  <si>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</si>
  <si>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</si>
  <si>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Дорожное хозяйство (дорожные фонды)</t>
  </si>
  <si>
    <t xml:space="preserve">Р П КЦСР КВР </t>
  </si>
  <si>
    <t>Утверждено решением о бюджете на 2016 год</t>
  </si>
  <si>
    <t>007  0104  991004001С  100</t>
  </si>
  <si>
    <t>007  0104  991004001С  200</t>
  </si>
  <si>
    <t>007  0104  991004001С  800</t>
  </si>
  <si>
    <t>007  0104  991004003С  100</t>
  </si>
  <si>
    <t>007  0113  991004004Б  200</t>
  </si>
  <si>
    <t>007  0310  991004005Б  200</t>
  </si>
  <si>
    <t>007  0409  991004007Б  200</t>
  </si>
  <si>
    <t>007  0502  991004008Б  200</t>
  </si>
  <si>
    <t>007  0503  991004010Б  200</t>
  </si>
  <si>
    <t>007  0503  991004013Б  200</t>
  </si>
  <si>
    <t>007  1001  993004015Э  300</t>
  </si>
  <si>
    <t>007  1403  991004017О  500</t>
  </si>
  <si>
    <t>Р П</t>
  </si>
  <si>
    <t>Пенсионное обеспечение</t>
  </si>
  <si>
    <t>Социальное обеспечение и иные выплаты населению</t>
  </si>
  <si>
    <t>Коммунальное хозяйство</t>
  </si>
  <si>
    <t>Расходы по центральному аппарату исполнительных органов муниципальной власти, за исключением расходов на выполнение переданных государственных полномочий Российской Федерации</t>
  </si>
  <si>
    <t xml:space="preserve">Глава местной администрации </t>
  </si>
  <si>
    <t>Содержание , ремонт и строительство дорог МО</t>
  </si>
  <si>
    <t>Мероприятия в области коммунального хозяйства</t>
  </si>
  <si>
    <t>Уличное освещение</t>
  </si>
  <si>
    <t>Доплаты к пенсиям муниципальных служащих</t>
  </si>
  <si>
    <t>007</t>
  </si>
  <si>
    <t>Субвенции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</t>
  </si>
  <si>
    <t>Субвенции на осуществление первичного воинского учета на территориях, где отсутствуют военные комиссариаты</t>
  </si>
  <si>
    <t>Обеспечение национальной безопасности и правоохранительной деятельности</t>
  </si>
  <si>
    <t>Утверждено решением о бюджете на 2018 год</t>
  </si>
  <si>
    <t>0104</t>
  </si>
  <si>
    <t>0107</t>
  </si>
  <si>
    <t>0113</t>
  </si>
  <si>
    <t>0203</t>
  </si>
  <si>
    <t>0310</t>
  </si>
  <si>
    <t>0409</t>
  </si>
  <si>
    <t>0502</t>
  </si>
  <si>
    <t>0503</t>
  </si>
  <si>
    <t>0801</t>
  </si>
  <si>
    <t>1001</t>
  </si>
  <si>
    <t>1403</t>
  </si>
  <si>
    <t>007  0104  9910410200  100</t>
  </si>
  <si>
    <t>007  0104  99104S020С  100</t>
  </si>
  <si>
    <t>007  0107  994004030Б  800</t>
  </si>
  <si>
    <t>007  0113  9910010540  200</t>
  </si>
  <si>
    <t>007  0113  9910010570  100</t>
  </si>
  <si>
    <t>007  0203  9910051180  100</t>
  </si>
  <si>
    <t>007  0203  9910051180  200</t>
  </si>
  <si>
    <t>007  0502  991004008Б  500</t>
  </si>
  <si>
    <t>007  0503  9910010920  200</t>
  </si>
  <si>
    <t>007  0801  99100S033О  500</t>
  </si>
  <si>
    <t>Муниципальное учреждение Администрация Козловского сельского поселения Спировского района Тверской области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</si>
  <si>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</si>
  <si>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</si>
  <si>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</si>
  <si>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</si>
  <si>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Субсидии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</t>
  </si>
  <si>
    <t>Субсидии на повышение оплаты труда работникам муниципальных учреждений в связи с увеличением минимального размера оплаты труда за счет средств районного бюджета</t>
  </si>
  <si>
    <t>Обеспечение проведения выборов и референдумов</t>
  </si>
  <si>
    <t>Проведение муниципальных выборов</t>
  </si>
  <si>
    <t>Мероприятия в сфере землепользования и застройки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</si>
  <si>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</si>
  <si>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</si>
  <si>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</si>
  <si>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</si>
  <si>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</si>
  <si>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Средства на реализацию мероприятий по обращениям, поступающим к депутатам законодательного собрания Тверской области</t>
  </si>
  <si>
    <t>КУЛЬТУРА, КИНЕМАТОГРАФИЯ</t>
  </si>
  <si>
    <t>Культура</t>
  </si>
  <si>
    <t>Иные межбюджетные трансферты на реализацию Программы по поддержке местных инициатив за счет средств населения и юридических лиц</t>
  </si>
  <si>
    <t>СОЦИАЛЬНАЯ ПОЛИТИКА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</si>
  <si>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</si>
  <si>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</si>
  <si>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007  01</t>
  </si>
  <si>
    <t>007  0104</t>
  </si>
  <si>
    <t>007  0104  991004001С</t>
  </si>
  <si>
    <t>007  0104  991004003С</t>
  </si>
  <si>
    <t>007  0104  9910410200</t>
  </si>
  <si>
    <t>007  0104  99104S020С</t>
  </si>
  <si>
    <t>007  0107</t>
  </si>
  <si>
    <t>007  0107  994004030Б</t>
  </si>
  <si>
    <t>007  0113</t>
  </si>
  <si>
    <t>007  0113  9910010540</t>
  </si>
  <si>
    <t>007  0113  9910010570</t>
  </si>
  <si>
    <t>007  0113  991004004Б</t>
  </si>
  <si>
    <t>007  02</t>
  </si>
  <si>
    <t>007  0203</t>
  </si>
  <si>
    <t>007  0203  9910051180</t>
  </si>
  <si>
    <t>007  03</t>
  </si>
  <si>
    <t>007  0310</t>
  </si>
  <si>
    <t>007  0310  991004005Б</t>
  </si>
  <si>
    <t>007  04</t>
  </si>
  <si>
    <t>007  0409</t>
  </si>
  <si>
    <t>007  0409  991004007Б</t>
  </si>
  <si>
    <t>007  05</t>
  </si>
  <si>
    <t>007  0502</t>
  </si>
  <si>
    <t>007  0502  991004008Б</t>
  </si>
  <si>
    <t>007  0503</t>
  </si>
  <si>
    <t>007  0503  9910010920</t>
  </si>
  <si>
    <t>007  0503  991004010Б</t>
  </si>
  <si>
    <t>007  0503  991004013Б</t>
  </si>
  <si>
    <t>007  08</t>
  </si>
  <si>
    <t>007  0801</t>
  </si>
  <si>
    <t>007  0801  99100S033О</t>
  </si>
  <si>
    <t>007  10</t>
  </si>
  <si>
    <t>007  1001</t>
  </si>
  <si>
    <t>007  1001  993004015Э</t>
  </si>
  <si>
    <t>007  14</t>
  </si>
  <si>
    <t>007  1403</t>
  </si>
  <si>
    <t>007  1403  991004017О</t>
  </si>
  <si>
    <t>субвенции на осуществление органами местного самоуправления МО Тверской области отдельных госуд. полномочий по организации деятельности по накоплению(в том числе раздельному накоплению), сбору, транспортированию, обработке, утилизации твердых коммунальных отходов</t>
  </si>
  <si>
    <t>Прочие мероприятия по благоустройству 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</si>
  <si>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</si>
  <si>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</t>
  </si>
  <si>
    <t>02</t>
  </si>
  <si>
    <t>03</t>
  </si>
  <si>
    <t>04</t>
  </si>
  <si>
    <t>05</t>
  </si>
  <si>
    <t>08</t>
  </si>
  <si>
    <t>10</t>
  </si>
  <si>
    <t>14</t>
  </si>
  <si>
    <t>Утверждено решением о бюджете на 2018год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</si>
</sst>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</numFmts>
  <fonts count="30">
    <font>
      <sz val="10"/>
      <name val="Arial Cyr"/>
      <family val="0"/>
    </font>
    <font>
      <sz val="7"/>
      <name val="MS Sans Serif"/>
      <family val="2"/>
    </font>
    <font>
      <b/>
      <sz val="5"/>
      <name val="MS Sans Serif"/>
      <family val="2"/>
    </font>
    <font>
      <sz val="8"/>
      <name val="Arial Cyr"/>
      <family val="0"/>
    </font>
    <font>
      <b/>
      <sz val="11"/>
      <name val="MS Sans Serif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10" borderId="0">
      <alignment/>
      <protection/>
    </xf>
    <xf numFmtId="0" fontId="9" fillId="0" borderId="1">
      <alignment horizontal="center" vertical="center" wrapText="1"/>
      <protection/>
    </xf>
    <xf numFmtId="1" fontId="9" fillId="0" borderId="1">
      <alignment horizontal="left" vertical="top" wrapText="1" indent="2"/>
      <protection/>
    </xf>
    <xf numFmtId="0" fontId="9" fillId="0" borderId="0">
      <alignment/>
      <protection/>
    </xf>
    <xf numFmtId="0" fontId="9" fillId="0" borderId="1">
      <alignment horizontal="center" vertical="center" wrapText="1"/>
      <protection/>
    </xf>
    <xf numFmtId="1" fontId="9" fillId="0" borderId="1">
      <alignment horizontal="center" vertical="top" shrinkToFi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10" borderId="0">
      <alignment shrinkToFi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10" fillId="0" borderId="1">
      <alignment horizontal="left"/>
      <protection/>
    </xf>
    <xf numFmtId="0" fontId="9" fillId="0" borderId="1">
      <alignment horizontal="center" vertical="center" wrapText="1"/>
      <protection/>
    </xf>
    <xf numFmtId="4" fontId="9" fillId="0" borderId="1">
      <alignment horizontal="right" vertical="top" shrinkToFit="1"/>
      <protection/>
    </xf>
    <xf numFmtId="4" fontId="10" fillId="7" borderId="1">
      <alignment horizontal="right" vertical="top" shrinkToFit="1"/>
      <protection/>
    </xf>
    <xf numFmtId="0" fontId="9" fillId="0" borderId="0">
      <alignment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0">
      <alignment horizontal="left" wrapText="1"/>
      <protection/>
    </xf>
    <xf numFmtId="10" fontId="9" fillId="0" borderId="1">
      <alignment horizontal="right" vertical="top" shrinkToFit="1"/>
      <protection/>
    </xf>
    <xf numFmtId="10" fontId="10" fillId="7" borderId="1">
      <alignment horizontal="right" vertical="top" shrinkToFit="1"/>
      <protection/>
    </xf>
    <xf numFmtId="0" fontId="11" fillId="0" borderId="0">
      <alignment horizontal="center" wrapText="1"/>
      <protection/>
    </xf>
    <xf numFmtId="0" fontId="11" fillId="0" borderId="0">
      <alignment horizontal="center"/>
      <protection/>
    </xf>
    <xf numFmtId="0" fontId="9" fillId="0" borderId="0">
      <alignment horizontal="right"/>
      <protection/>
    </xf>
    <xf numFmtId="0" fontId="9" fillId="0" borderId="0">
      <alignment vertical="top"/>
      <protection/>
    </xf>
    <xf numFmtId="0" fontId="10" fillId="0" borderId="1">
      <alignment vertical="top" wrapText="1"/>
      <protection/>
    </xf>
    <xf numFmtId="0" fontId="9" fillId="10" borderId="0">
      <alignment horizontal="center"/>
      <protection/>
    </xf>
    <xf numFmtId="0" fontId="9" fillId="10" borderId="0">
      <alignment horizontal="left"/>
      <protection/>
    </xf>
    <xf numFmtId="4" fontId="10" fillId="6" borderId="1">
      <alignment horizontal="right" vertical="top" shrinkToFit="1"/>
      <protection/>
    </xf>
    <xf numFmtId="10" fontId="10" fillId="6" borderId="1">
      <alignment horizontal="right" vertical="top" shrinkToFit="1"/>
      <protection/>
    </xf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2" applyNumberFormat="0" applyAlignment="0" applyProtection="0"/>
    <xf numFmtId="0" fontId="13" fillId="10" borderId="3" applyNumberFormat="0" applyAlignment="0" applyProtection="0"/>
    <xf numFmtId="0" fontId="14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7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2" fillId="0" borderId="17" xfId="0" applyFon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64" fontId="2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9" fillId="0" borderId="1" xfId="43" applyNumberFormat="1" applyAlignment="1" applyProtection="1">
      <alignment horizontal="left" vertical="top" wrapText="1"/>
      <protection/>
    </xf>
    <xf numFmtId="49" fontId="9" fillId="0" borderId="1" xfId="43" applyNumberFormat="1" applyFont="1" applyAlignment="1" applyProtection="1">
      <alignment horizontal="left" vertical="top" shrinkToFit="1"/>
      <protection/>
    </xf>
    <xf numFmtId="49" fontId="9" fillId="0" borderId="1" xfId="43" applyNumberFormat="1" applyAlignment="1" applyProtection="1">
      <alignment horizontal="left" vertical="top" shrinkToFit="1"/>
      <protection/>
    </xf>
    <xf numFmtId="49" fontId="27" fillId="0" borderId="1" xfId="43" applyNumberFormat="1" applyFont="1" applyAlignment="1" applyProtection="1">
      <alignment horizontal="left" vertical="top" shrinkToFit="1"/>
      <protection/>
    </xf>
    <xf numFmtId="0" fontId="27" fillId="0" borderId="1" xfId="43" applyNumberFormat="1" applyFont="1" applyAlignment="1" applyProtection="1">
      <alignment horizontal="left" vertical="top" wrapText="1"/>
      <protection/>
    </xf>
    <xf numFmtId="165" fontId="0" fillId="0" borderId="0" xfId="0" applyNumberFormat="1" applyAlignment="1">
      <alignment/>
    </xf>
    <xf numFmtId="165" fontId="27" fillId="0" borderId="1" xfId="80" applyNumberFormat="1" applyFont="1" applyFill="1" applyProtection="1">
      <alignment horizontal="right" vertical="top" shrinkToFit="1"/>
      <protection/>
    </xf>
    <xf numFmtId="165" fontId="28" fillId="0" borderId="1" xfId="80" applyNumberFormat="1" applyFont="1" applyFill="1" applyProtection="1">
      <alignment horizontal="right" vertical="top" shrinkToFit="1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28" fillId="0" borderId="0" xfId="80" applyNumberFormat="1" applyFont="1" applyFill="1" applyBorder="1" applyProtection="1">
      <alignment horizontal="right" vertical="top" shrinkToFit="1"/>
      <protection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wrapText="1"/>
    </xf>
    <xf numFmtId="49" fontId="27" fillId="0" borderId="0" xfId="80" applyNumberFormat="1" applyFont="1" applyFill="1" applyBorder="1" applyProtection="1">
      <alignment horizontal="right" vertical="top" shrinkToFit="1"/>
      <protection/>
    </xf>
    <xf numFmtId="0" fontId="28" fillId="0" borderId="0" xfId="80" applyNumberFormat="1" applyFont="1" applyFill="1" applyBorder="1" applyProtection="1">
      <alignment horizontal="right" vertical="top" shrinkToFit="1"/>
      <protection/>
    </xf>
    <xf numFmtId="49" fontId="28" fillId="0" borderId="0" xfId="80" applyNumberFormat="1" applyFont="1" applyFill="1" applyBorder="1" applyProtection="1">
      <alignment horizontal="right" vertical="top" shrinkToFit="1"/>
      <protection/>
    </xf>
    <xf numFmtId="165" fontId="0" fillId="0" borderId="13" xfId="0" applyNumberFormat="1" applyBorder="1" applyAlignment="1">
      <alignment/>
    </xf>
    <xf numFmtId="0" fontId="5" fillId="0" borderId="13" xfId="0" applyFont="1" applyBorder="1" applyAlignment="1">
      <alignment vertical="center" wrapText="1"/>
    </xf>
    <xf numFmtId="165" fontId="5" fillId="0" borderId="13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29" fillId="0" borderId="29" xfId="0" applyNumberFormat="1" applyFont="1" applyBorder="1" applyAlignment="1">
      <alignment/>
    </xf>
    <xf numFmtId="0" fontId="29" fillId="0" borderId="17" xfId="0" applyFont="1" applyBorder="1" applyAlignment="1">
      <alignment horizontal="right"/>
    </xf>
    <xf numFmtId="165" fontId="29" fillId="0" borderId="29" xfId="0" applyNumberFormat="1" applyFont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8</xdr:row>
      <xdr:rowOff>133350</xdr:rowOff>
    </xdr:from>
    <xdr:to>
      <xdr:col>4</xdr:col>
      <xdr:colOff>123825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1525" y="1428750"/>
          <a:ext cx="66294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 бюджета Козловского сельского поселения за 2018 год</a:t>
          </a:r>
        </a:p>
      </xdr:txBody>
    </xdr:sp>
    <xdr:clientData/>
  </xdr:twoCellAnchor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981575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№3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26.03.2019 г №33 "Об утверждении отчета об исполнении бюджета Козловского  сельского поселения  за 2018 год"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720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№4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26.03.2019 №33 "Об утверждении отчета об исполнении бюджета Козловского  сельского поселения  за 2018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6896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2018 год по разделам и подразделам, целевым статьям и видам расходов.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2743200</xdr:colOff>
      <xdr:row>0</xdr:row>
      <xdr:rowOff>66675</xdr:rowOff>
    </xdr:from>
    <xdr:to>
      <xdr:col>4</xdr:col>
      <xdr:colOff>1009650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76650" y="66675"/>
          <a:ext cx="330517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№5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к решению Собрания     депутатов Козловского сельского поселения  от 26.03.2019 №33 "Об утверждении отчета об исполнении бюджета Козловского  сельского поселения  за 2018 год" </a:t>
          </a:r>
        </a:p>
      </xdr:txBody>
    </xdr:sp>
    <xdr:clientData/>
  </xdr:twoCellAnchor>
  <xdr:twoCellAnchor>
    <xdr:from>
      <xdr:col>1</xdr:col>
      <xdr:colOff>314325</xdr:colOff>
      <xdr:row>8</xdr:row>
      <xdr:rowOff>0</xdr:rowOff>
    </xdr:from>
    <xdr:to>
      <xdr:col>4</xdr:col>
      <xdr:colOff>257175</xdr:colOff>
      <xdr:row>10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" y="1295400"/>
          <a:ext cx="56007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расходов бюджета Козловского сельского поселения за 2018 год по разделам и подразделам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123"/>
  <sheetViews>
    <sheetView zoomScalePageLayoutView="0" workbookViewId="0" topLeftCell="A61">
      <selection activeCell="B6" sqref="B6"/>
    </sheetView>
  </sheetViews>
  <sheetFormatPr defaultColWidth="9.00390625" defaultRowHeight="12.75"/>
  <cols>
    <col min="1" max="1" width="4.125" style="0" bestFit="1" customWidth="1"/>
    <col min="2" max="2" width="25.25390625" style="2" customWidth="1"/>
    <col min="3" max="3" width="50.75390625" style="0" customWidth="1"/>
    <col min="4" max="4" width="15.375" style="0" customWidth="1"/>
    <col min="5" max="5" width="15.125" style="0" customWidth="1"/>
    <col min="6" max="7" width="12.00390625" style="0" customWidth="1"/>
    <col min="8" max="8" width="16.875" style="0" customWidth="1"/>
    <col min="9" max="9" width="8.375" style="0" customWidth="1"/>
    <col min="10" max="10" width="45.625" style="0" customWidth="1"/>
  </cols>
  <sheetData>
    <row r="8" spans="1:5" ht="12.75">
      <c r="A8" s="49"/>
      <c r="B8" s="50"/>
      <c r="C8" s="50"/>
      <c r="D8" s="50"/>
      <c r="E8" s="50"/>
    </row>
    <row r="9" spans="1:5" ht="12.75">
      <c r="A9" s="49"/>
      <c r="B9" s="50"/>
      <c r="C9" s="50"/>
      <c r="D9" s="50"/>
      <c r="E9" s="50"/>
    </row>
    <row r="10" spans="1:5" ht="12.75">
      <c r="A10" s="49"/>
      <c r="B10" s="50"/>
      <c r="C10" s="50"/>
      <c r="D10" s="50"/>
      <c r="E10" s="50"/>
    </row>
    <row r="12" ht="13.5" thickBot="1"/>
    <row r="13" spans="1:5" ht="24.75" customHeight="1" thickBot="1">
      <c r="A13" s="51" t="s">
        <v>0</v>
      </c>
      <c r="B13" s="52" t="s">
        <v>1</v>
      </c>
      <c r="C13" s="53" t="s">
        <v>3</v>
      </c>
      <c r="D13" s="46" t="s">
        <v>40</v>
      </c>
      <c r="E13" s="54" t="s">
        <v>4</v>
      </c>
    </row>
    <row r="14" spans="1:8" ht="24.75" customHeight="1" thickBot="1">
      <c r="A14" s="51"/>
      <c r="B14" s="52"/>
      <c r="C14" s="51"/>
      <c r="D14" s="47"/>
      <c r="E14" s="55"/>
      <c r="H14" s="2"/>
    </row>
    <row r="15" spans="1:5" ht="24.75" customHeight="1" thickBot="1">
      <c r="A15" s="51"/>
      <c r="B15" s="52"/>
      <c r="C15" s="51"/>
      <c r="D15" s="47"/>
      <c r="E15" s="55"/>
    </row>
    <row r="16" spans="1:8" ht="13.5" thickBot="1">
      <c r="A16" s="51"/>
      <c r="B16" s="52"/>
      <c r="C16" s="51"/>
      <c r="D16" s="48"/>
      <c r="E16" s="56"/>
      <c r="H16" s="2"/>
    </row>
    <row r="17" spans="1:11" ht="13.5" thickBot="1">
      <c r="A17" s="6">
        <v>1</v>
      </c>
      <c r="B17" s="7" t="s">
        <v>6</v>
      </c>
      <c r="C17" s="6">
        <v>3</v>
      </c>
      <c r="D17" s="6">
        <v>4</v>
      </c>
      <c r="E17" s="20">
        <v>5</v>
      </c>
      <c r="G17" s="33"/>
      <c r="H17" s="34"/>
      <c r="I17" s="33"/>
      <c r="J17" s="33"/>
      <c r="K17" s="33"/>
    </row>
    <row r="18" spans="1:11" ht="13.5" thickBot="1">
      <c r="A18" s="19"/>
      <c r="B18" s="9"/>
      <c r="C18" s="10" t="s">
        <v>2</v>
      </c>
      <c r="D18" s="16"/>
      <c r="E18" s="16"/>
      <c r="G18" s="33"/>
      <c r="H18" s="33"/>
      <c r="I18" s="33"/>
      <c r="J18" s="33"/>
      <c r="K18" s="33"/>
    </row>
    <row r="19" spans="1:11" ht="38.25">
      <c r="A19" s="14"/>
      <c r="B19" s="28" t="s">
        <v>36</v>
      </c>
      <c r="C19" s="29" t="s">
        <v>62</v>
      </c>
      <c r="D19" s="31">
        <f>D20+D42+D47+D51+D55+D67+D71+D75</f>
        <v>4824.053000000001</v>
      </c>
      <c r="E19" s="31">
        <f>E20+E42+E47+E51+E55+E67+E71+E75</f>
        <v>4689.554</v>
      </c>
      <c r="G19" s="33"/>
      <c r="H19" s="40"/>
      <c r="I19" s="40"/>
      <c r="J19" s="33"/>
      <c r="K19" s="33"/>
    </row>
    <row r="20" spans="1:11" ht="12.75">
      <c r="A20" s="5"/>
      <c r="B20" s="26" t="s">
        <v>84</v>
      </c>
      <c r="C20" s="25" t="s">
        <v>63</v>
      </c>
      <c r="D20" s="32">
        <f>D21+D32+D35</f>
        <v>2235.2160000000003</v>
      </c>
      <c r="E20" s="32">
        <f>E21+E32+E35</f>
        <v>2233.4290000000005</v>
      </c>
      <c r="G20" s="33"/>
      <c r="H20" s="41"/>
      <c r="I20" s="41"/>
      <c r="J20" s="33"/>
      <c r="K20" s="33"/>
    </row>
    <row r="21" spans="1:11" ht="51">
      <c r="A21" s="5"/>
      <c r="B21" s="26" t="s">
        <v>85</v>
      </c>
      <c r="C21" s="25" t="s">
        <v>64</v>
      </c>
      <c r="D21" s="32">
        <f>D22+D26+D28+D30</f>
        <v>1920.8660000000002</v>
      </c>
      <c r="E21" s="32">
        <f>E22+E26+E28+E30</f>
        <v>1919.0790000000004</v>
      </c>
      <c r="G21" s="33"/>
      <c r="H21" s="42"/>
      <c r="I21" s="42"/>
      <c r="J21" s="33"/>
      <c r="K21" s="33"/>
    </row>
    <row r="22" spans="1:11" ht="51">
      <c r="A22" s="5"/>
      <c r="B22" s="26" t="s">
        <v>86</v>
      </c>
      <c r="C22" s="25" t="s">
        <v>30</v>
      </c>
      <c r="D22" s="32">
        <f>D23+D24+D25</f>
        <v>1295.5500000000002</v>
      </c>
      <c r="E22" s="32">
        <f>E23+E24+E25</f>
        <v>1293.7630000000001</v>
      </c>
      <c r="G22" s="33"/>
      <c r="H22" s="42"/>
      <c r="I22" s="42"/>
      <c r="J22" s="33"/>
      <c r="K22" s="33"/>
    </row>
    <row r="23" spans="1:11" ht="63.75">
      <c r="A23" s="5"/>
      <c r="B23" s="26" t="s">
        <v>14</v>
      </c>
      <c r="C23" s="25" t="s">
        <v>65</v>
      </c>
      <c r="D23" s="32">
        <v>840.397</v>
      </c>
      <c r="E23" s="32">
        <v>838.61</v>
      </c>
      <c r="F23" s="30"/>
      <c r="G23" s="36"/>
      <c r="H23" s="42"/>
      <c r="I23" s="42"/>
      <c r="J23" s="33"/>
      <c r="K23" s="33"/>
    </row>
    <row r="24" spans="1:11" ht="25.5">
      <c r="A24" s="5"/>
      <c r="B24" s="27" t="s">
        <v>15</v>
      </c>
      <c r="C24" s="25" t="s">
        <v>66</v>
      </c>
      <c r="D24" s="32">
        <v>455.099</v>
      </c>
      <c r="E24" s="32">
        <v>455.099</v>
      </c>
      <c r="F24" s="30"/>
      <c r="G24" s="36"/>
      <c r="H24" s="42"/>
      <c r="I24" s="42"/>
      <c r="J24" s="33"/>
      <c r="K24" s="33"/>
    </row>
    <row r="25" spans="1:11" ht="12.75">
      <c r="A25" s="5"/>
      <c r="B25" s="27" t="s">
        <v>16</v>
      </c>
      <c r="C25" s="25" t="s">
        <v>7</v>
      </c>
      <c r="D25" s="32">
        <v>0.054</v>
      </c>
      <c r="E25" s="32">
        <v>0.054</v>
      </c>
      <c r="F25" s="30"/>
      <c r="G25" s="36"/>
      <c r="H25" s="42"/>
      <c r="I25" s="42"/>
      <c r="J25" s="33"/>
      <c r="K25" s="33"/>
    </row>
    <row r="26" spans="1:11" ht="12.75">
      <c r="A26" s="5"/>
      <c r="B26" s="26" t="s">
        <v>87</v>
      </c>
      <c r="C26" s="25" t="s">
        <v>31</v>
      </c>
      <c r="D26" s="32">
        <f>D27</f>
        <v>612.571</v>
      </c>
      <c r="E26" s="32">
        <f>E27</f>
        <v>612.571</v>
      </c>
      <c r="F26" s="30"/>
      <c r="G26" s="36"/>
      <c r="H26" s="42"/>
      <c r="I26" s="42"/>
      <c r="J26" s="33"/>
      <c r="K26" s="33"/>
    </row>
    <row r="27" spans="1:11" ht="63.75">
      <c r="A27" s="5"/>
      <c r="B27" s="27" t="s">
        <v>17</v>
      </c>
      <c r="C27" s="25" t="s">
        <v>65</v>
      </c>
      <c r="D27" s="32">
        <v>612.571</v>
      </c>
      <c r="E27" s="32">
        <v>612.571</v>
      </c>
      <c r="F27" s="30"/>
      <c r="G27" s="36"/>
      <c r="H27" s="42"/>
      <c r="I27" s="42"/>
      <c r="J27" s="33"/>
      <c r="K27" s="33"/>
    </row>
    <row r="28" spans="1:11" ht="51">
      <c r="A28" s="5"/>
      <c r="B28" s="26" t="s">
        <v>88</v>
      </c>
      <c r="C28" s="25" t="s">
        <v>67</v>
      </c>
      <c r="D28" s="32">
        <f>D29</f>
        <v>11.586</v>
      </c>
      <c r="E28" s="32">
        <f>E29</f>
        <v>11.586</v>
      </c>
      <c r="F28" s="30"/>
      <c r="G28" s="36"/>
      <c r="H28" s="42"/>
      <c r="I28" s="42"/>
      <c r="J28" s="33"/>
      <c r="K28" s="33"/>
    </row>
    <row r="29" spans="1:11" ht="63.75">
      <c r="A29" s="5"/>
      <c r="B29" s="27" t="s">
        <v>52</v>
      </c>
      <c r="C29" s="25" t="s">
        <v>65</v>
      </c>
      <c r="D29" s="32">
        <v>11.586</v>
      </c>
      <c r="E29" s="32">
        <v>11.586</v>
      </c>
      <c r="F29" s="30"/>
      <c r="G29" s="36"/>
      <c r="H29" s="42"/>
      <c r="I29" s="41"/>
      <c r="J29" s="33"/>
      <c r="K29" s="33"/>
    </row>
    <row r="30" spans="1:11" ht="51">
      <c r="A30" s="5"/>
      <c r="B30" s="26" t="s">
        <v>89</v>
      </c>
      <c r="C30" s="25" t="s">
        <v>68</v>
      </c>
      <c r="D30" s="32">
        <f>D31</f>
        <v>1.159</v>
      </c>
      <c r="E30" s="32">
        <f>E31</f>
        <v>1.159</v>
      </c>
      <c r="F30" s="30"/>
      <c r="G30" s="36"/>
      <c r="H30" s="42"/>
      <c r="I30" s="41"/>
      <c r="J30" s="33"/>
      <c r="K30" s="33"/>
    </row>
    <row r="31" spans="1:11" ht="63.75">
      <c r="A31" s="5"/>
      <c r="B31" s="27" t="s">
        <v>53</v>
      </c>
      <c r="C31" s="25" t="s">
        <v>65</v>
      </c>
      <c r="D31" s="32">
        <v>1.159</v>
      </c>
      <c r="E31" s="32">
        <v>1.159</v>
      </c>
      <c r="F31" s="30"/>
      <c r="G31" s="36"/>
      <c r="H31" s="42"/>
      <c r="I31" s="42"/>
      <c r="J31" s="33"/>
      <c r="K31" s="33"/>
    </row>
    <row r="32" spans="1:11" ht="12.75">
      <c r="A32" s="5"/>
      <c r="B32" s="26" t="s">
        <v>90</v>
      </c>
      <c r="C32" s="25" t="s">
        <v>69</v>
      </c>
      <c r="D32" s="32">
        <f>D33</f>
        <v>100</v>
      </c>
      <c r="E32" s="32">
        <f>E33</f>
        <v>100</v>
      </c>
      <c r="F32" s="30"/>
      <c r="G32" s="36"/>
      <c r="H32" s="42"/>
      <c r="I32" s="41"/>
      <c r="J32" s="33"/>
      <c r="K32" s="33"/>
    </row>
    <row r="33" spans="1:11" ht="12.75">
      <c r="A33" s="5"/>
      <c r="B33" s="26" t="s">
        <v>91</v>
      </c>
      <c r="C33" s="25" t="s">
        <v>70</v>
      </c>
      <c r="D33" s="32">
        <f>D34</f>
        <v>100</v>
      </c>
      <c r="E33" s="32">
        <f>E34</f>
        <v>100</v>
      </c>
      <c r="F33" s="30"/>
      <c r="G33" s="36"/>
      <c r="H33" s="42"/>
      <c r="I33" s="42"/>
      <c r="J33" s="33"/>
      <c r="K33" s="33"/>
    </row>
    <row r="34" spans="1:11" ht="12.75">
      <c r="A34" s="5"/>
      <c r="B34" s="27" t="s">
        <v>54</v>
      </c>
      <c r="C34" s="25" t="s">
        <v>7</v>
      </c>
      <c r="D34" s="32">
        <v>100</v>
      </c>
      <c r="E34" s="32">
        <v>100</v>
      </c>
      <c r="F34" s="30"/>
      <c r="G34" s="36"/>
      <c r="H34" s="42"/>
      <c r="I34" s="42"/>
      <c r="J34" s="33"/>
      <c r="K34" s="33"/>
    </row>
    <row r="35" spans="1:11" ht="12.75">
      <c r="A35" s="5"/>
      <c r="B35" s="26" t="s">
        <v>92</v>
      </c>
      <c r="C35" s="25" t="s">
        <v>8</v>
      </c>
      <c r="D35" s="32">
        <f>D36+D38+D40</f>
        <v>214.35</v>
      </c>
      <c r="E35" s="32">
        <f>E36+E38+E40</f>
        <v>214.35</v>
      </c>
      <c r="F35" s="30"/>
      <c r="G35" s="36"/>
      <c r="H35" s="42"/>
      <c r="I35" s="42"/>
      <c r="J35" s="33"/>
      <c r="K35" s="33"/>
    </row>
    <row r="36" spans="1:11" ht="51">
      <c r="A36" s="5"/>
      <c r="B36" s="26" t="s">
        <v>93</v>
      </c>
      <c r="C36" s="25" t="s">
        <v>37</v>
      </c>
      <c r="D36" s="32">
        <f>D37</f>
        <v>0.15</v>
      </c>
      <c r="E36" s="32">
        <f>E37</f>
        <v>0.15</v>
      </c>
      <c r="F36" s="30"/>
      <c r="G36" s="36"/>
      <c r="H36" s="42"/>
      <c r="I36" s="42"/>
      <c r="J36" s="33"/>
      <c r="K36" s="33"/>
    </row>
    <row r="37" spans="1:11" ht="25.5">
      <c r="A37" s="5"/>
      <c r="B37" s="27" t="s">
        <v>55</v>
      </c>
      <c r="C37" s="25" t="s">
        <v>66</v>
      </c>
      <c r="D37" s="32">
        <v>0.15</v>
      </c>
      <c r="E37" s="32">
        <v>0.15</v>
      </c>
      <c r="F37" s="30"/>
      <c r="G37" s="36"/>
      <c r="H37" s="42"/>
      <c r="I37" s="42"/>
      <c r="J37" s="33"/>
      <c r="K37" s="33"/>
    </row>
    <row r="38" spans="1:11" ht="76.5">
      <c r="A38" s="5"/>
      <c r="B38" s="26" t="s">
        <v>94</v>
      </c>
      <c r="C38" s="25" t="s">
        <v>121</v>
      </c>
      <c r="D38" s="32">
        <f>D39</f>
        <v>2.2</v>
      </c>
      <c r="E38" s="32">
        <f>E39</f>
        <v>2.2</v>
      </c>
      <c r="F38" s="30"/>
      <c r="G38" s="36"/>
      <c r="H38" s="42"/>
      <c r="I38" s="41"/>
      <c r="J38" s="33"/>
      <c r="K38" s="33"/>
    </row>
    <row r="39" spans="1:11" ht="63.75">
      <c r="A39" s="5"/>
      <c r="B39" s="27" t="s">
        <v>56</v>
      </c>
      <c r="C39" s="25" t="s">
        <v>65</v>
      </c>
      <c r="D39" s="32">
        <v>2.2</v>
      </c>
      <c r="E39" s="32">
        <v>2.2</v>
      </c>
      <c r="F39" s="30"/>
      <c r="G39" s="36"/>
      <c r="H39" s="42"/>
      <c r="I39" s="41"/>
      <c r="J39" s="33"/>
      <c r="K39" s="33"/>
    </row>
    <row r="40" spans="1:11" ht="25.5">
      <c r="A40" s="5"/>
      <c r="B40" s="26" t="s">
        <v>95</v>
      </c>
      <c r="C40" s="25" t="s">
        <v>71</v>
      </c>
      <c r="D40" s="32">
        <f>D41</f>
        <v>212</v>
      </c>
      <c r="E40" s="32">
        <f>E41</f>
        <v>212</v>
      </c>
      <c r="F40" s="30"/>
      <c r="G40" s="36"/>
      <c r="H40" s="42"/>
      <c r="I40" s="42"/>
      <c r="J40" s="33"/>
      <c r="K40" s="33"/>
    </row>
    <row r="41" spans="1:11" ht="25.5">
      <c r="A41" s="5"/>
      <c r="B41" s="27" t="s">
        <v>18</v>
      </c>
      <c r="C41" s="25" t="s">
        <v>66</v>
      </c>
      <c r="D41" s="32">
        <v>212</v>
      </c>
      <c r="E41" s="32">
        <v>212</v>
      </c>
      <c r="F41" s="30"/>
      <c r="G41" s="36"/>
      <c r="H41" s="42"/>
      <c r="I41" s="42"/>
      <c r="J41" s="33"/>
      <c r="K41" s="33"/>
    </row>
    <row r="42" spans="1:11" ht="12.75">
      <c r="A42" s="5"/>
      <c r="B42" s="26" t="s">
        <v>96</v>
      </c>
      <c r="C42" s="25" t="s">
        <v>72</v>
      </c>
      <c r="D42" s="32">
        <f>D43</f>
        <v>79.9</v>
      </c>
      <c r="E42" s="32">
        <f>E43</f>
        <v>79.9</v>
      </c>
      <c r="F42" s="30"/>
      <c r="G42" s="36"/>
      <c r="H42" s="42"/>
      <c r="I42" s="42"/>
      <c r="J42" s="33"/>
      <c r="K42" s="33"/>
    </row>
    <row r="43" spans="1:11" ht="12.75">
      <c r="A43" s="5"/>
      <c r="B43" s="26" t="s">
        <v>97</v>
      </c>
      <c r="C43" s="25" t="s">
        <v>9</v>
      </c>
      <c r="D43" s="32">
        <f>D44</f>
        <v>79.9</v>
      </c>
      <c r="E43" s="32">
        <f>E44</f>
        <v>79.9</v>
      </c>
      <c r="F43" s="30"/>
      <c r="G43" s="36"/>
      <c r="H43" s="42"/>
      <c r="I43" s="41"/>
      <c r="J43" s="33"/>
      <c r="K43" s="33"/>
    </row>
    <row r="44" spans="1:11" ht="38.25">
      <c r="A44" s="5"/>
      <c r="B44" s="26" t="s">
        <v>98</v>
      </c>
      <c r="C44" s="25" t="s">
        <v>38</v>
      </c>
      <c r="D44" s="32">
        <f>D45+D46</f>
        <v>79.9</v>
      </c>
      <c r="E44" s="32">
        <f>E45+E46</f>
        <v>79.9</v>
      </c>
      <c r="F44" s="30"/>
      <c r="G44" s="36"/>
      <c r="H44" s="42"/>
      <c r="I44" s="42"/>
      <c r="J44" s="33"/>
      <c r="K44" s="33"/>
    </row>
    <row r="45" spans="1:11" ht="63.75">
      <c r="A45" s="5"/>
      <c r="B45" s="27" t="s">
        <v>57</v>
      </c>
      <c r="C45" s="25" t="s">
        <v>65</v>
      </c>
      <c r="D45" s="32">
        <v>65.759</v>
      </c>
      <c r="E45" s="32">
        <v>65.759</v>
      </c>
      <c r="F45" s="30"/>
      <c r="G45" s="36"/>
      <c r="H45" s="42"/>
      <c r="I45" s="42"/>
      <c r="J45" s="33"/>
      <c r="K45" s="33"/>
    </row>
    <row r="46" spans="1:11" ht="25.5">
      <c r="A46" s="5"/>
      <c r="B46" s="27" t="s">
        <v>58</v>
      </c>
      <c r="C46" s="25" t="s">
        <v>66</v>
      </c>
      <c r="D46" s="32">
        <v>14.141</v>
      </c>
      <c r="E46" s="32">
        <v>14.141</v>
      </c>
      <c r="F46" s="30"/>
      <c r="G46" s="36"/>
      <c r="H46" s="42"/>
      <c r="I46" s="41"/>
      <c r="J46" s="33"/>
      <c r="K46" s="33"/>
    </row>
    <row r="47" spans="1:11" ht="25.5">
      <c r="A47" s="5"/>
      <c r="B47" s="26" t="s">
        <v>99</v>
      </c>
      <c r="C47" s="25" t="s">
        <v>73</v>
      </c>
      <c r="D47" s="32">
        <f aca="true" t="shared" si="0" ref="D47:E49">D48</f>
        <v>40.411</v>
      </c>
      <c r="E47" s="32">
        <f t="shared" si="0"/>
        <v>40.411</v>
      </c>
      <c r="F47" s="30"/>
      <c r="G47" s="36"/>
      <c r="H47" s="42"/>
      <c r="I47" s="42"/>
      <c r="J47" s="33"/>
      <c r="K47" s="33"/>
    </row>
    <row r="48" spans="1:11" ht="12.75">
      <c r="A48" s="5"/>
      <c r="B48" s="26" t="s">
        <v>100</v>
      </c>
      <c r="C48" s="25" t="s">
        <v>10</v>
      </c>
      <c r="D48" s="32">
        <f t="shared" si="0"/>
        <v>40.411</v>
      </c>
      <c r="E48" s="32">
        <f t="shared" si="0"/>
        <v>40.411</v>
      </c>
      <c r="F48" s="30"/>
      <c r="G48" s="36"/>
      <c r="H48" s="41"/>
      <c r="I48" s="41"/>
      <c r="J48" s="33"/>
      <c r="K48" s="33"/>
    </row>
    <row r="49" spans="1:11" ht="12.75">
      <c r="A49" s="5"/>
      <c r="B49" s="26" t="s">
        <v>101</v>
      </c>
      <c r="C49" s="33" t="s">
        <v>39</v>
      </c>
      <c r="D49" s="32">
        <f t="shared" si="0"/>
        <v>40.411</v>
      </c>
      <c r="E49" s="32">
        <f t="shared" si="0"/>
        <v>40.411</v>
      </c>
      <c r="F49" s="30"/>
      <c r="G49" s="36"/>
      <c r="H49" s="42"/>
      <c r="I49" s="42"/>
      <c r="J49" s="33"/>
      <c r="K49" s="33"/>
    </row>
    <row r="50" spans="1:11" ht="25.5">
      <c r="A50" s="5"/>
      <c r="B50" s="27" t="s">
        <v>19</v>
      </c>
      <c r="C50" s="25" t="s">
        <v>66</v>
      </c>
      <c r="D50" s="32">
        <v>40.411</v>
      </c>
      <c r="E50" s="32">
        <v>40.411</v>
      </c>
      <c r="F50" s="30"/>
      <c r="G50" s="36"/>
      <c r="H50" s="42"/>
      <c r="I50" s="42"/>
      <c r="J50" s="33"/>
      <c r="K50" s="33"/>
    </row>
    <row r="51" spans="1:11" ht="12.75">
      <c r="A51" s="5"/>
      <c r="B51" s="26" t="s">
        <v>102</v>
      </c>
      <c r="C51" s="25" t="s">
        <v>74</v>
      </c>
      <c r="D51" s="32">
        <f aca="true" t="shared" si="1" ref="D51:E53">D52</f>
        <v>1371.279</v>
      </c>
      <c r="E51" s="32">
        <f t="shared" si="1"/>
        <v>1238.567</v>
      </c>
      <c r="F51" s="30"/>
      <c r="G51" s="36"/>
      <c r="H51" s="42"/>
      <c r="I51" s="42"/>
      <c r="J51" s="33"/>
      <c r="K51" s="33"/>
    </row>
    <row r="52" spans="1:11" ht="12.75">
      <c r="A52" s="5"/>
      <c r="B52" s="26" t="s">
        <v>103</v>
      </c>
      <c r="C52" s="25" t="s">
        <v>11</v>
      </c>
      <c r="D52" s="32">
        <f t="shared" si="1"/>
        <v>1371.279</v>
      </c>
      <c r="E52" s="32">
        <f t="shared" si="1"/>
        <v>1238.567</v>
      </c>
      <c r="F52" s="30"/>
      <c r="G52" s="36"/>
      <c r="H52" s="42"/>
      <c r="I52" s="42"/>
      <c r="J52" s="33"/>
      <c r="K52" s="33"/>
    </row>
    <row r="53" spans="1:11" ht="12.75">
      <c r="A53" s="5"/>
      <c r="B53" s="26" t="s">
        <v>104</v>
      </c>
      <c r="C53" s="25" t="s">
        <v>32</v>
      </c>
      <c r="D53" s="32">
        <f t="shared" si="1"/>
        <v>1371.279</v>
      </c>
      <c r="E53" s="32">
        <f t="shared" si="1"/>
        <v>1238.567</v>
      </c>
      <c r="F53" s="30"/>
      <c r="G53" s="36"/>
      <c r="H53" s="42"/>
      <c r="I53" s="42"/>
      <c r="J53" s="33"/>
      <c r="K53" s="33"/>
    </row>
    <row r="54" spans="1:11" ht="25.5">
      <c r="A54" s="5"/>
      <c r="B54" s="27" t="s">
        <v>20</v>
      </c>
      <c r="C54" s="25" t="s">
        <v>66</v>
      </c>
      <c r="D54" s="32">
        <v>1371.279</v>
      </c>
      <c r="E54" s="32">
        <v>1238.567</v>
      </c>
      <c r="F54" s="30"/>
      <c r="G54" s="36"/>
      <c r="H54" s="42"/>
      <c r="I54" s="42"/>
      <c r="J54" s="33"/>
      <c r="K54" s="33"/>
    </row>
    <row r="55" spans="1:11" ht="12.75">
      <c r="A55" s="5"/>
      <c r="B55" s="26" t="s">
        <v>105</v>
      </c>
      <c r="C55" s="25" t="s">
        <v>75</v>
      </c>
      <c r="D55" s="32">
        <f>D56+D60</f>
        <v>480.555</v>
      </c>
      <c r="E55" s="32">
        <f>E56+E60</f>
        <v>480.555</v>
      </c>
      <c r="F55" s="30"/>
      <c r="G55" s="36"/>
      <c r="H55" s="42"/>
      <c r="I55" s="42"/>
      <c r="J55" s="33"/>
      <c r="K55" s="33"/>
    </row>
    <row r="56" spans="1:11" ht="12.75">
      <c r="A56" s="5"/>
      <c r="B56" s="26" t="s">
        <v>106</v>
      </c>
      <c r="C56" s="25" t="s">
        <v>29</v>
      </c>
      <c r="D56" s="32">
        <f>D57</f>
        <v>47.884</v>
      </c>
      <c r="E56" s="32">
        <f>E57</f>
        <v>47.884</v>
      </c>
      <c r="F56" s="30"/>
      <c r="G56" s="36"/>
      <c r="H56" s="42"/>
      <c r="I56" s="42"/>
      <c r="J56" s="33"/>
      <c r="K56" s="33"/>
    </row>
    <row r="57" spans="1:11" ht="12.75">
      <c r="A57" s="5"/>
      <c r="B57" s="26" t="s">
        <v>107</v>
      </c>
      <c r="C57" s="25" t="s">
        <v>33</v>
      </c>
      <c r="D57" s="32">
        <f>D58+D59</f>
        <v>47.884</v>
      </c>
      <c r="E57" s="32">
        <f>E58+E59</f>
        <v>47.884</v>
      </c>
      <c r="F57" s="30"/>
      <c r="G57" s="36"/>
      <c r="H57" s="42"/>
      <c r="I57" s="42"/>
      <c r="J57" s="33"/>
      <c r="K57" s="33"/>
    </row>
    <row r="58" spans="1:11" ht="25.5">
      <c r="A58" s="5"/>
      <c r="B58" s="27" t="s">
        <v>21</v>
      </c>
      <c r="C58" s="25" t="s">
        <v>66</v>
      </c>
      <c r="D58" s="32">
        <v>17.884</v>
      </c>
      <c r="E58" s="32">
        <v>17.884</v>
      </c>
      <c r="F58" s="30"/>
      <c r="G58" s="36"/>
      <c r="H58" s="42"/>
      <c r="I58" s="42"/>
      <c r="J58" s="33"/>
      <c r="K58" s="33"/>
    </row>
    <row r="59" spans="1:11" ht="12.75">
      <c r="A59" s="5"/>
      <c r="B59" s="27" t="s">
        <v>59</v>
      </c>
      <c r="C59" s="25" t="s">
        <v>76</v>
      </c>
      <c r="D59" s="32">
        <v>30</v>
      </c>
      <c r="E59" s="32">
        <v>30</v>
      </c>
      <c r="F59" s="30"/>
      <c r="G59" s="36"/>
      <c r="H59" s="42"/>
      <c r="I59" s="42"/>
      <c r="J59" s="33"/>
      <c r="K59" s="33"/>
    </row>
    <row r="60" spans="1:11" ht="12.75">
      <c r="A60" s="5"/>
      <c r="B60" s="26" t="s">
        <v>108</v>
      </c>
      <c r="C60" s="25" t="s">
        <v>5</v>
      </c>
      <c r="D60" s="32">
        <f>D61+D63+D65</f>
        <v>432.671</v>
      </c>
      <c r="E60" s="32">
        <f>E61+E63+E65</f>
        <v>432.671</v>
      </c>
      <c r="F60" s="30"/>
      <c r="G60" s="36"/>
      <c r="H60" s="42"/>
      <c r="I60" s="42"/>
      <c r="J60" s="33"/>
      <c r="K60" s="33"/>
    </row>
    <row r="61" spans="1:11" ht="38.25">
      <c r="A61" s="5"/>
      <c r="B61" s="26" t="s">
        <v>109</v>
      </c>
      <c r="C61" s="25" t="s">
        <v>77</v>
      </c>
      <c r="D61" s="32">
        <f>D62</f>
        <v>40</v>
      </c>
      <c r="E61" s="32">
        <f>E62</f>
        <v>40</v>
      </c>
      <c r="F61" s="30"/>
      <c r="G61" s="36"/>
      <c r="H61" s="42"/>
      <c r="I61" s="42"/>
      <c r="J61" s="33"/>
      <c r="K61" s="33"/>
    </row>
    <row r="62" spans="1:11" ht="25.5">
      <c r="A62" s="5"/>
      <c r="B62" s="27" t="s">
        <v>60</v>
      </c>
      <c r="C62" s="25" t="s">
        <v>66</v>
      </c>
      <c r="D62" s="32">
        <v>40</v>
      </c>
      <c r="E62" s="32">
        <v>40</v>
      </c>
      <c r="F62" s="30"/>
      <c r="G62" s="36"/>
      <c r="H62" s="42"/>
      <c r="I62" s="42"/>
      <c r="J62" s="33"/>
      <c r="K62" s="33"/>
    </row>
    <row r="63" spans="1:11" ht="12.75">
      <c r="A63" s="5"/>
      <c r="B63" s="26" t="s">
        <v>110</v>
      </c>
      <c r="C63" s="25" t="s">
        <v>34</v>
      </c>
      <c r="D63" s="32">
        <f>D64</f>
        <v>194.278</v>
      </c>
      <c r="E63" s="32">
        <f>E64</f>
        <v>194.278</v>
      </c>
      <c r="F63" s="30"/>
      <c r="G63" s="36"/>
      <c r="H63" s="41"/>
      <c r="I63" s="42"/>
      <c r="J63" s="33"/>
      <c r="K63" s="33"/>
    </row>
    <row r="64" spans="1:11" ht="25.5">
      <c r="A64" s="5"/>
      <c r="B64" s="27" t="s">
        <v>22</v>
      </c>
      <c r="C64" s="25" t="s">
        <v>66</v>
      </c>
      <c r="D64" s="32">
        <v>194.278</v>
      </c>
      <c r="E64" s="32">
        <v>194.278</v>
      </c>
      <c r="F64" s="30"/>
      <c r="G64" s="36"/>
      <c r="H64" s="41"/>
      <c r="I64" s="42"/>
      <c r="J64" s="33"/>
      <c r="K64" s="33"/>
    </row>
    <row r="65" spans="1:11" ht="12.75">
      <c r="A65" s="5"/>
      <c r="B65" s="26" t="s">
        <v>111</v>
      </c>
      <c r="C65" s="25" t="s">
        <v>122</v>
      </c>
      <c r="D65" s="32">
        <f>D66</f>
        <v>198.393</v>
      </c>
      <c r="E65" s="32">
        <f>E66</f>
        <v>198.393</v>
      </c>
      <c r="F65" s="30"/>
      <c r="G65" s="36"/>
      <c r="H65" s="41"/>
      <c r="I65" s="42"/>
      <c r="J65" s="33"/>
      <c r="K65" s="33"/>
    </row>
    <row r="66" spans="1:11" ht="25.5">
      <c r="A66" s="5"/>
      <c r="B66" s="27" t="s">
        <v>23</v>
      </c>
      <c r="C66" s="25" t="s">
        <v>66</v>
      </c>
      <c r="D66" s="32">
        <v>198.393</v>
      </c>
      <c r="E66" s="32">
        <v>198.393</v>
      </c>
      <c r="F66" s="30"/>
      <c r="G66" s="36"/>
      <c r="H66" s="41"/>
      <c r="I66" s="42"/>
      <c r="J66" s="33"/>
      <c r="K66" s="33"/>
    </row>
    <row r="67" spans="1:11" ht="12.75">
      <c r="A67" s="5"/>
      <c r="B67" s="26" t="s">
        <v>112</v>
      </c>
      <c r="C67" s="25" t="s">
        <v>78</v>
      </c>
      <c r="D67" s="32">
        <f aca="true" t="shared" si="2" ref="D67:E69">D68</f>
        <v>353.55</v>
      </c>
      <c r="E67" s="32">
        <f t="shared" si="2"/>
        <v>353.55</v>
      </c>
      <c r="F67" s="30"/>
      <c r="G67" s="36"/>
      <c r="H67" s="41"/>
      <c r="I67" s="42"/>
      <c r="J67" s="33"/>
      <c r="K67" s="33"/>
    </row>
    <row r="68" spans="1:11" ht="12.75">
      <c r="A68" s="15"/>
      <c r="B68" s="26" t="s">
        <v>113</v>
      </c>
      <c r="C68" s="25" t="s">
        <v>79</v>
      </c>
      <c r="D68" s="32">
        <f t="shared" si="2"/>
        <v>353.55</v>
      </c>
      <c r="E68" s="32">
        <f t="shared" si="2"/>
        <v>353.55</v>
      </c>
      <c r="F68" s="30"/>
      <c r="G68" s="36"/>
      <c r="H68" s="42"/>
      <c r="I68" s="41"/>
      <c r="J68" s="33"/>
      <c r="K68" s="33"/>
    </row>
    <row r="69" spans="1:11" ht="38.25">
      <c r="A69" s="4"/>
      <c r="B69" s="26" t="s">
        <v>114</v>
      </c>
      <c r="C69" s="25" t="s">
        <v>80</v>
      </c>
      <c r="D69" s="32">
        <f t="shared" si="2"/>
        <v>353.55</v>
      </c>
      <c r="E69" s="32">
        <f t="shared" si="2"/>
        <v>353.55</v>
      </c>
      <c r="F69" s="30"/>
      <c r="G69" s="36"/>
      <c r="H69" s="41"/>
      <c r="I69" s="42"/>
      <c r="J69" s="33"/>
      <c r="K69" s="33"/>
    </row>
    <row r="70" spans="1:11" ht="12.75">
      <c r="A70" s="18"/>
      <c r="B70" s="27" t="s">
        <v>61</v>
      </c>
      <c r="C70" s="25" t="s">
        <v>76</v>
      </c>
      <c r="D70" s="32">
        <v>353.55</v>
      </c>
      <c r="E70" s="32">
        <v>353.55</v>
      </c>
      <c r="F70" s="30"/>
      <c r="G70" s="36"/>
      <c r="H70" s="41"/>
      <c r="I70" s="42"/>
      <c r="J70" s="33"/>
      <c r="K70" s="33"/>
    </row>
    <row r="71" spans="1:11" ht="12.75">
      <c r="A71" s="18"/>
      <c r="B71" s="26" t="s">
        <v>115</v>
      </c>
      <c r="C71" s="25" t="s">
        <v>81</v>
      </c>
      <c r="D71" s="32">
        <f aca="true" t="shared" si="3" ref="D71:E73">D72</f>
        <v>53.009</v>
      </c>
      <c r="E71" s="32">
        <f t="shared" si="3"/>
        <v>53.009</v>
      </c>
      <c r="F71" s="30"/>
      <c r="G71" s="36"/>
      <c r="H71" s="41"/>
      <c r="I71" s="42"/>
      <c r="J71" s="33"/>
      <c r="K71" s="33"/>
    </row>
    <row r="72" spans="1:11" ht="12.75">
      <c r="A72" s="18"/>
      <c r="B72" s="26" t="s">
        <v>116</v>
      </c>
      <c r="C72" s="25" t="s">
        <v>27</v>
      </c>
      <c r="D72" s="32">
        <f t="shared" si="3"/>
        <v>53.009</v>
      </c>
      <c r="E72" s="32">
        <f t="shared" si="3"/>
        <v>53.009</v>
      </c>
      <c r="F72" s="30"/>
      <c r="G72" s="36"/>
      <c r="H72" s="41"/>
      <c r="I72" s="42"/>
      <c r="J72" s="33"/>
      <c r="K72" s="33"/>
    </row>
    <row r="73" spans="1:11" ht="12.75">
      <c r="A73" s="18"/>
      <c r="B73" s="26" t="s">
        <v>117</v>
      </c>
      <c r="C73" s="25" t="s">
        <v>35</v>
      </c>
      <c r="D73" s="32">
        <f t="shared" si="3"/>
        <v>53.009</v>
      </c>
      <c r="E73" s="32">
        <f t="shared" si="3"/>
        <v>53.009</v>
      </c>
      <c r="F73" s="30"/>
      <c r="G73" s="36"/>
      <c r="H73" s="41"/>
      <c r="I73" s="42"/>
      <c r="J73" s="33"/>
      <c r="K73" s="33"/>
    </row>
    <row r="74" spans="1:11" ht="12.75">
      <c r="A74" s="18"/>
      <c r="B74" s="27" t="s">
        <v>24</v>
      </c>
      <c r="C74" s="25" t="s">
        <v>28</v>
      </c>
      <c r="D74" s="32">
        <v>53.009</v>
      </c>
      <c r="E74" s="32">
        <v>53.009</v>
      </c>
      <c r="F74" s="30"/>
      <c r="G74" s="36"/>
      <c r="H74" s="41"/>
      <c r="I74" s="42"/>
      <c r="J74" s="33"/>
      <c r="K74" s="33"/>
    </row>
    <row r="75" spans="1:11" ht="38.25">
      <c r="A75" s="4"/>
      <c r="B75" s="26" t="s">
        <v>118</v>
      </c>
      <c r="C75" s="25" t="s">
        <v>82</v>
      </c>
      <c r="D75" s="32">
        <f aca="true" t="shared" si="4" ref="D75:E77">D76</f>
        <v>210.133</v>
      </c>
      <c r="E75" s="32">
        <f t="shared" si="4"/>
        <v>210.133</v>
      </c>
      <c r="F75" s="30"/>
      <c r="G75" s="36"/>
      <c r="H75" s="41"/>
      <c r="I75" s="42"/>
      <c r="J75" s="33"/>
      <c r="K75" s="33"/>
    </row>
    <row r="76" spans="1:11" ht="12.75">
      <c r="A76" s="4"/>
      <c r="B76" s="26" t="s">
        <v>119</v>
      </c>
      <c r="C76" s="25" t="s">
        <v>83</v>
      </c>
      <c r="D76" s="32">
        <f t="shared" si="4"/>
        <v>210.133</v>
      </c>
      <c r="E76" s="32">
        <f t="shared" si="4"/>
        <v>210.133</v>
      </c>
      <c r="F76" s="30"/>
      <c r="G76" s="36"/>
      <c r="H76" s="42"/>
      <c r="I76" s="42"/>
      <c r="J76" s="33"/>
      <c r="K76" s="33"/>
    </row>
    <row r="77" spans="1:11" ht="63.75">
      <c r="A77" s="4"/>
      <c r="B77" s="26" t="s">
        <v>120</v>
      </c>
      <c r="C77" s="25" t="s">
        <v>123</v>
      </c>
      <c r="D77" s="32">
        <f t="shared" si="4"/>
        <v>210.133</v>
      </c>
      <c r="E77" s="32">
        <f t="shared" si="4"/>
        <v>210.133</v>
      </c>
      <c r="F77" s="30"/>
      <c r="G77" s="36"/>
      <c r="H77" s="41"/>
      <c r="I77" s="42"/>
      <c r="J77" s="33"/>
      <c r="K77" s="33"/>
    </row>
    <row r="78" spans="1:11" ht="55.5" customHeight="1">
      <c r="A78" s="4"/>
      <c r="B78" s="27" t="s">
        <v>25</v>
      </c>
      <c r="C78" s="25" t="s">
        <v>76</v>
      </c>
      <c r="D78" s="32">
        <v>210.133</v>
      </c>
      <c r="E78" s="32">
        <v>210.133</v>
      </c>
      <c r="F78" s="30"/>
      <c r="G78" s="36"/>
      <c r="H78" s="35"/>
      <c r="I78" s="35"/>
      <c r="J78" s="33"/>
      <c r="K78" s="33"/>
    </row>
    <row r="79" spans="7:11" ht="12.75">
      <c r="G79" s="33"/>
      <c r="H79" s="33"/>
      <c r="I79" s="33"/>
      <c r="J79" s="33"/>
      <c r="K79" s="33"/>
    </row>
    <row r="80" spans="7:11" ht="12.75">
      <c r="G80" s="33"/>
      <c r="H80" s="33"/>
      <c r="I80" s="33"/>
      <c r="J80" s="33"/>
      <c r="K80" s="33"/>
    </row>
    <row r="81" spans="7:11" ht="12.75">
      <c r="G81" s="33"/>
      <c r="H81" s="33"/>
      <c r="I81" s="33"/>
      <c r="J81" s="33"/>
      <c r="K81" s="33"/>
    </row>
    <row r="82" spans="7:11" ht="12.75">
      <c r="G82" s="33"/>
      <c r="H82" s="33"/>
      <c r="I82" s="33"/>
      <c r="J82" s="33"/>
      <c r="K82" s="33"/>
    </row>
    <row r="83" spans="7:11" ht="12.75">
      <c r="G83" s="33"/>
      <c r="H83" s="33"/>
      <c r="I83" s="33"/>
      <c r="J83" s="33"/>
      <c r="K83" s="33"/>
    </row>
    <row r="84" spans="7:11" ht="12.75">
      <c r="G84" s="33"/>
      <c r="H84" s="33"/>
      <c r="I84" s="33"/>
      <c r="J84" s="33"/>
      <c r="K84" s="33"/>
    </row>
    <row r="85" spans="7:11" ht="12.75">
      <c r="G85" s="33"/>
      <c r="H85" s="33"/>
      <c r="I85" s="33"/>
      <c r="J85" s="33"/>
      <c r="K85" s="33"/>
    </row>
    <row r="86" spans="7:11" ht="12.75">
      <c r="G86" s="33"/>
      <c r="H86" s="33"/>
      <c r="I86" s="33"/>
      <c r="J86" s="33"/>
      <c r="K86" s="33"/>
    </row>
    <row r="87" spans="7:11" ht="12.75">
      <c r="G87" s="33"/>
      <c r="H87" s="33"/>
      <c r="I87" s="33"/>
      <c r="J87" s="33"/>
      <c r="K87" s="33"/>
    </row>
    <row r="88" spans="7:11" ht="12.75">
      <c r="G88" s="33"/>
      <c r="H88" s="33"/>
      <c r="I88" s="33"/>
      <c r="J88" s="33"/>
      <c r="K88" s="33"/>
    </row>
    <row r="89" spans="7:11" ht="12.75">
      <c r="G89" s="33"/>
      <c r="H89" s="33"/>
      <c r="I89" s="33"/>
      <c r="J89" s="33"/>
      <c r="K89" s="33"/>
    </row>
    <row r="90" spans="7:11" ht="12.75">
      <c r="G90" s="33"/>
      <c r="H90" s="33"/>
      <c r="I90" s="33"/>
      <c r="J90" s="33"/>
      <c r="K90" s="33"/>
    </row>
    <row r="91" spans="7:11" ht="12.75">
      <c r="G91" s="33"/>
      <c r="H91" s="33"/>
      <c r="I91" s="33"/>
      <c r="J91" s="33"/>
      <c r="K91" s="33"/>
    </row>
    <row r="92" spans="7:11" ht="12.75">
      <c r="G92" s="33"/>
      <c r="H92" s="33"/>
      <c r="I92" s="33"/>
      <c r="J92" s="33"/>
      <c r="K92" s="33"/>
    </row>
    <row r="93" spans="7:11" ht="12.75">
      <c r="G93" s="33"/>
      <c r="H93" s="33"/>
      <c r="I93" s="33"/>
      <c r="J93" s="33"/>
      <c r="K93" s="33"/>
    </row>
    <row r="94" spans="7:11" ht="12.75">
      <c r="G94" s="33"/>
      <c r="H94" s="33"/>
      <c r="I94" s="33"/>
      <c r="J94" s="33"/>
      <c r="K94" s="33"/>
    </row>
    <row r="95" spans="7:11" ht="12.75">
      <c r="G95" s="33"/>
      <c r="H95" s="33"/>
      <c r="I95" s="33"/>
      <c r="J95" s="33"/>
      <c r="K95" s="33"/>
    </row>
    <row r="96" spans="7:11" ht="12.75">
      <c r="G96" s="33"/>
      <c r="H96" s="33"/>
      <c r="I96" s="33"/>
      <c r="J96" s="33"/>
      <c r="K96" s="33"/>
    </row>
    <row r="97" spans="7:11" ht="12.75">
      <c r="G97" s="33"/>
      <c r="H97" s="33"/>
      <c r="I97" s="33"/>
      <c r="J97" s="33"/>
      <c r="K97" s="33"/>
    </row>
    <row r="98" spans="7:11" ht="12.75">
      <c r="G98" s="33"/>
      <c r="H98" s="33"/>
      <c r="I98" s="33"/>
      <c r="J98" s="33"/>
      <c r="K98" s="33"/>
    </row>
    <row r="99" spans="7:11" ht="12.75">
      <c r="G99" s="33"/>
      <c r="H99" s="33"/>
      <c r="I99" s="33"/>
      <c r="J99" s="33"/>
      <c r="K99" s="33"/>
    </row>
    <row r="100" spans="7:11" ht="12.75">
      <c r="G100" s="33"/>
      <c r="H100" s="33"/>
      <c r="I100" s="33"/>
      <c r="J100" s="33"/>
      <c r="K100" s="33"/>
    </row>
    <row r="101" spans="7:11" ht="12.75">
      <c r="G101" s="33"/>
      <c r="H101" s="33"/>
      <c r="I101" s="33"/>
      <c r="J101" s="33"/>
      <c r="K101" s="33"/>
    </row>
    <row r="102" spans="7:11" ht="12.75">
      <c r="G102" s="33"/>
      <c r="H102" s="33"/>
      <c r="I102" s="33"/>
      <c r="J102" s="33"/>
      <c r="K102" s="33"/>
    </row>
    <row r="103" spans="7:11" ht="12.75">
      <c r="G103" s="33"/>
      <c r="H103" s="33"/>
      <c r="I103" s="33"/>
      <c r="J103" s="33"/>
      <c r="K103" s="33"/>
    </row>
    <row r="104" spans="7:11" ht="12.75">
      <c r="G104" s="33"/>
      <c r="H104" s="33"/>
      <c r="I104" s="33"/>
      <c r="J104" s="33"/>
      <c r="K104" s="33"/>
    </row>
    <row r="105" spans="7:11" ht="12.75">
      <c r="G105" s="33"/>
      <c r="H105" s="33"/>
      <c r="I105" s="33"/>
      <c r="J105" s="33"/>
      <c r="K105" s="33"/>
    </row>
    <row r="106" spans="7:11" ht="12.75">
      <c r="G106" s="33"/>
      <c r="H106" s="33"/>
      <c r="I106" s="33"/>
      <c r="J106" s="33"/>
      <c r="K106" s="33"/>
    </row>
    <row r="107" spans="7:11" ht="12.75">
      <c r="G107" s="33"/>
      <c r="H107" s="33"/>
      <c r="I107" s="33"/>
      <c r="J107" s="33"/>
      <c r="K107" s="33"/>
    </row>
    <row r="108" spans="7:11" ht="12.75">
      <c r="G108" s="33"/>
      <c r="H108" s="33"/>
      <c r="I108" s="33"/>
      <c r="J108" s="33"/>
      <c r="K108" s="33"/>
    </row>
    <row r="109" spans="7:11" ht="12.75">
      <c r="G109" s="33"/>
      <c r="H109" s="33"/>
      <c r="I109" s="33"/>
      <c r="J109" s="33"/>
      <c r="K109" s="33"/>
    </row>
    <row r="110" spans="7:11" ht="12.75">
      <c r="G110" s="33"/>
      <c r="H110" s="33"/>
      <c r="I110" s="33"/>
      <c r="J110" s="33"/>
      <c r="K110" s="33"/>
    </row>
    <row r="111" spans="7:11" ht="12.75">
      <c r="G111" s="33"/>
      <c r="H111" s="33"/>
      <c r="I111" s="33"/>
      <c r="J111" s="33"/>
      <c r="K111" s="33"/>
    </row>
    <row r="112" spans="7:11" ht="12.75">
      <c r="G112" s="33"/>
      <c r="H112" s="33"/>
      <c r="I112" s="33"/>
      <c r="J112" s="33"/>
      <c r="K112" s="33"/>
    </row>
    <row r="113" spans="7:11" ht="12.75">
      <c r="G113" s="33"/>
      <c r="H113" s="33"/>
      <c r="I113" s="33"/>
      <c r="J113" s="33"/>
      <c r="K113" s="33"/>
    </row>
    <row r="114" spans="7:11" ht="12.75">
      <c r="G114" s="33"/>
      <c r="H114" s="33"/>
      <c r="I114" s="33"/>
      <c r="J114" s="33"/>
      <c r="K114" s="33"/>
    </row>
    <row r="115" spans="7:11" ht="12.75">
      <c r="G115" s="33"/>
      <c r="H115" s="33"/>
      <c r="I115" s="33"/>
      <c r="J115" s="33"/>
      <c r="K115" s="33"/>
    </row>
    <row r="116" spans="7:11" ht="12.75">
      <c r="G116" s="33"/>
      <c r="H116" s="33"/>
      <c r="I116" s="33"/>
      <c r="J116" s="33"/>
      <c r="K116" s="33"/>
    </row>
    <row r="117" spans="7:11" ht="12.75">
      <c r="G117" s="33"/>
      <c r="H117" s="33"/>
      <c r="I117" s="33"/>
      <c r="J117" s="33"/>
      <c r="K117" s="33"/>
    </row>
    <row r="118" spans="7:11" ht="12.75">
      <c r="G118" s="33"/>
      <c r="H118" s="33"/>
      <c r="I118" s="33"/>
      <c r="J118" s="33"/>
      <c r="K118" s="33"/>
    </row>
    <row r="119" spans="7:11" ht="12.75">
      <c r="G119" s="33"/>
      <c r="H119" s="33"/>
      <c r="I119" s="33"/>
      <c r="J119" s="33"/>
      <c r="K119" s="33"/>
    </row>
    <row r="120" spans="7:11" ht="12.75">
      <c r="G120" s="33"/>
      <c r="H120" s="33"/>
      <c r="I120" s="33"/>
      <c r="J120" s="33"/>
      <c r="K120" s="33"/>
    </row>
    <row r="121" spans="7:11" ht="12.75">
      <c r="G121" s="33"/>
      <c r="H121" s="33"/>
      <c r="I121" s="33"/>
      <c r="J121" s="33"/>
      <c r="K121" s="33"/>
    </row>
    <row r="122" spans="7:11" ht="12.75">
      <c r="G122" s="33"/>
      <c r="H122" s="33"/>
      <c r="I122" s="33"/>
      <c r="J122" s="33"/>
      <c r="K122" s="33"/>
    </row>
    <row r="123" spans="7:11" ht="12.75">
      <c r="G123" s="33"/>
      <c r="H123" s="33"/>
      <c r="I123" s="33"/>
      <c r="J123" s="33"/>
      <c r="K123" s="33"/>
    </row>
  </sheetData>
  <sheetProtection/>
  <mergeCells count="8">
    <mergeCell ref="D13:D16"/>
    <mergeCell ref="A8:E8"/>
    <mergeCell ref="A9:E9"/>
    <mergeCell ref="A13:A16"/>
    <mergeCell ref="B13:B16"/>
    <mergeCell ref="C13:C16"/>
    <mergeCell ref="A10:E10"/>
    <mergeCell ref="E13:E16"/>
  </mergeCells>
  <printOptions horizontalCentered="1"/>
  <pageMargins left="0" right="0" top="0" bottom="0.7874015748031495" header="0.5" footer="0.5"/>
  <pageSetup fitToHeight="0" fitToWidth="1" horizontalDpi="600" verticalDpi="600" orientation="landscape" paperSize="9" r:id="rId2"/>
  <headerFooter alignWithMargins="0">
    <oddFooter>&amp;L&amp;P Стр.&amp;R25.04.2011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125" style="0" bestFit="1" customWidth="1"/>
    <col min="2" max="2" width="25.125" style="0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spans="1:5" ht="12.75">
      <c r="A8" s="49"/>
      <c r="B8" s="50"/>
      <c r="C8" s="50"/>
      <c r="D8" s="50"/>
      <c r="E8" s="50"/>
    </row>
    <row r="9" spans="1:5" ht="12.75">
      <c r="A9" s="49"/>
      <c r="B9" s="50"/>
      <c r="C9" s="50"/>
      <c r="D9" s="50"/>
      <c r="E9" s="50"/>
    </row>
    <row r="10" spans="1:5" ht="12.75">
      <c r="A10" s="49"/>
      <c r="B10" s="50"/>
      <c r="C10" s="50"/>
      <c r="D10" s="50"/>
      <c r="E10" s="50"/>
    </row>
    <row r="11" ht="12.75">
      <c r="B11" s="2"/>
    </row>
    <row r="12" ht="13.5" thickBot="1">
      <c r="B12" s="2"/>
    </row>
    <row r="13" spans="1:5" ht="13.5" thickBot="1">
      <c r="A13" s="51" t="s">
        <v>0</v>
      </c>
      <c r="B13" s="52" t="s">
        <v>12</v>
      </c>
      <c r="C13" s="53" t="s">
        <v>3</v>
      </c>
      <c r="D13" s="46" t="s">
        <v>13</v>
      </c>
      <c r="E13" s="54" t="s">
        <v>4</v>
      </c>
    </row>
    <row r="14" spans="1:5" ht="13.5" thickBot="1">
      <c r="A14" s="51"/>
      <c r="B14" s="52"/>
      <c r="C14" s="51"/>
      <c r="D14" s="47"/>
      <c r="E14" s="55"/>
    </row>
    <row r="15" spans="1:5" ht="13.5" thickBot="1">
      <c r="A15" s="51"/>
      <c r="B15" s="52"/>
      <c r="C15" s="51"/>
      <c r="D15" s="47"/>
      <c r="E15" s="55"/>
    </row>
    <row r="16" spans="1:7" ht="13.5" thickBot="1">
      <c r="A16" s="51"/>
      <c r="B16" s="52"/>
      <c r="C16" s="51"/>
      <c r="D16" s="48"/>
      <c r="E16" s="56"/>
      <c r="G16" s="17"/>
    </row>
    <row r="17" spans="1:7" ht="13.5" thickBot="1">
      <c r="A17" s="6">
        <v>1</v>
      </c>
      <c r="B17" s="7" t="s">
        <v>6</v>
      </c>
      <c r="C17" s="6">
        <v>3</v>
      </c>
      <c r="D17" s="1">
        <v>4</v>
      </c>
      <c r="E17" s="3">
        <v>5</v>
      </c>
      <c r="G17" s="17"/>
    </row>
    <row r="18" spans="1:9" ht="13.5" thickBot="1">
      <c r="A18" s="8"/>
      <c r="B18" s="9"/>
      <c r="C18" s="58" t="s">
        <v>2</v>
      </c>
      <c r="D18" s="59">
        <f>D19</f>
        <v>4824.053000000001</v>
      </c>
      <c r="E18" s="59">
        <f>E19</f>
        <v>4689.554</v>
      </c>
      <c r="G18" s="17"/>
      <c r="I18" s="17"/>
    </row>
    <row r="19" spans="1:9" ht="38.25">
      <c r="A19" s="5"/>
      <c r="B19" s="11" t="s">
        <v>36</v>
      </c>
      <c r="C19" s="12" t="str">
        <f>Ispoln!C19</f>
        <v>Муниципальное учреждение Администрация Козловского сельского поселения Спировского района Тверской области</v>
      </c>
      <c r="D19" s="37">
        <f>D20+D42+D47+D51+D55+D67+D71+D75</f>
        <v>4824.053000000001</v>
      </c>
      <c r="E19" s="37">
        <f>E20+E42+E47+E51+E55+E67+E71+E75</f>
        <v>4689.554</v>
      </c>
      <c r="G19" s="17"/>
      <c r="I19" s="17"/>
    </row>
    <row r="20" spans="1:9" ht="12.75">
      <c r="A20" s="5"/>
      <c r="B20" s="11" t="s">
        <v>84</v>
      </c>
      <c r="C20" s="12" t="str">
        <f>Ispoln!C20</f>
        <v>ОБЩЕГОСУДАРСТВЕННЫЕ ВОПРОСЫ</v>
      </c>
      <c r="D20" s="37">
        <f>D21+D32+D35</f>
        <v>2235.2160000000003</v>
      </c>
      <c r="E20" s="37">
        <f>E21+E32+E35</f>
        <v>2233.4290000000005</v>
      </c>
      <c r="G20" s="17"/>
      <c r="I20" s="17"/>
    </row>
    <row r="21" spans="1:9" ht="51">
      <c r="A21" s="5"/>
      <c r="B21" s="11" t="s">
        <v>85</v>
      </c>
      <c r="C21" s="12" t="str">
        <f>Ispoln!C21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21" s="38">
        <f>D22+D26+D28+D30</f>
        <v>1920.8660000000002</v>
      </c>
      <c r="E21" s="38">
        <f>E22+E26+E28+E30</f>
        <v>1919.0790000000004</v>
      </c>
      <c r="G21" s="17"/>
      <c r="I21" s="17"/>
    </row>
    <row r="22" spans="1:9" ht="51">
      <c r="A22" s="5"/>
      <c r="B22" s="11" t="s">
        <v>86</v>
      </c>
      <c r="C22" s="12" t="str">
        <f>Ispoln!C22</f>
        <v>Расходы по центральному аппарату исполнительных органов муниципальной власти, за исключением расходов на выполнение переданных государственных полномочий Российской Федерации</v>
      </c>
      <c r="D22" s="38">
        <f>D23+D24+D25</f>
        <v>1295.5500000000002</v>
      </c>
      <c r="E22" s="38">
        <f>E23+E24+E25</f>
        <v>1293.7630000000001</v>
      </c>
      <c r="G22" s="17"/>
      <c r="I22" s="17"/>
    </row>
    <row r="23" spans="1:9" ht="63.75">
      <c r="A23" s="5"/>
      <c r="B23" s="11" t="s">
        <v>14</v>
      </c>
      <c r="C23" s="12" t="str">
        <f>Ispoln!C23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3" s="38">
        <f>Ispoln!D23</f>
        <v>840.397</v>
      </c>
      <c r="E23" s="38">
        <f>Ispoln!E23</f>
        <v>838.61</v>
      </c>
      <c r="G23" s="17"/>
      <c r="I23" s="17"/>
    </row>
    <row r="24" spans="1:9" ht="25.5">
      <c r="A24" s="5"/>
      <c r="B24" s="11" t="s">
        <v>15</v>
      </c>
      <c r="C24" s="12" t="str">
        <f>Ispoln!C24</f>
        <v>Закупка товаров, работ и услуг для обеспечения государственных (муниципальных) нужд</v>
      </c>
      <c r="D24" s="37">
        <f>Ispoln!D24</f>
        <v>455.099</v>
      </c>
      <c r="E24" s="37">
        <f>Ispoln!E24</f>
        <v>455.099</v>
      </c>
      <c r="G24" s="17"/>
      <c r="I24" s="17"/>
    </row>
    <row r="25" spans="1:9" ht="12.75">
      <c r="A25" s="5"/>
      <c r="B25" s="11" t="s">
        <v>16</v>
      </c>
      <c r="C25" s="12" t="str">
        <f>Ispoln!C25</f>
        <v>Иные бюджетные ассигнования</v>
      </c>
      <c r="D25" s="37">
        <f>Ispoln!D25</f>
        <v>0.054</v>
      </c>
      <c r="E25" s="37">
        <f>Ispoln!E25</f>
        <v>0.054</v>
      </c>
      <c r="G25" s="17"/>
      <c r="I25" s="17"/>
    </row>
    <row r="26" spans="1:9" ht="12.75">
      <c r="A26" s="5"/>
      <c r="B26" s="11" t="s">
        <v>87</v>
      </c>
      <c r="C26" s="12" t="str">
        <f>Ispoln!C26</f>
        <v>Глава местной администрации </v>
      </c>
      <c r="D26" s="37">
        <f>D27</f>
        <v>612.571</v>
      </c>
      <c r="E26" s="37">
        <f>E27</f>
        <v>612.571</v>
      </c>
      <c r="G26" s="17"/>
      <c r="I26" s="17"/>
    </row>
    <row r="27" spans="1:9" ht="63.75">
      <c r="A27" s="5"/>
      <c r="B27" s="11" t="s">
        <v>17</v>
      </c>
      <c r="C27" s="12" t="str">
        <f>Ispoln!C27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7" s="37">
        <f>Ispoln!D27</f>
        <v>612.571</v>
      </c>
      <c r="E27" s="37">
        <f>Ispoln!E27</f>
        <v>612.571</v>
      </c>
      <c r="G27" s="17"/>
      <c r="I27" s="17"/>
    </row>
    <row r="28" spans="1:9" ht="51">
      <c r="A28" s="5"/>
      <c r="B28" s="11" t="s">
        <v>88</v>
      </c>
      <c r="C28" s="12" t="str">
        <f>Ispoln!C28</f>
        <v>Субсидии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</v>
      </c>
      <c r="D28" s="37">
        <f>D29</f>
        <v>11.586</v>
      </c>
      <c r="E28" s="37">
        <f>E29</f>
        <v>11.586</v>
      </c>
      <c r="G28" s="17"/>
      <c r="I28" s="17"/>
    </row>
    <row r="29" spans="1:9" ht="63.75">
      <c r="A29" s="5"/>
      <c r="B29" s="11" t="s">
        <v>52</v>
      </c>
      <c r="C29" s="12" t="str">
        <f>Ispoln!C29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9" s="37">
        <f>Ispoln!D29</f>
        <v>11.586</v>
      </c>
      <c r="E29" s="37">
        <f>Ispoln!E29</f>
        <v>11.586</v>
      </c>
      <c r="G29" s="17"/>
      <c r="I29" s="17"/>
    </row>
    <row r="30" spans="1:9" ht="51">
      <c r="A30" s="5"/>
      <c r="B30" s="11" t="s">
        <v>89</v>
      </c>
      <c r="C30" s="12" t="str">
        <f>Ispoln!C30</f>
        <v>Субсидии на повышение оплаты труда работникам муниципальных учреждений в связи с увеличением минимального размера оплаты труда за счет средств районного бюджета</v>
      </c>
      <c r="D30" s="37">
        <f>D31</f>
        <v>1.159</v>
      </c>
      <c r="E30" s="37">
        <f>E31</f>
        <v>1.159</v>
      </c>
      <c r="G30" s="17"/>
      <c r="I30" s="17"/>
    </row>
    <row r="31" spans="1:9" ht="63.75">
      <c r="A31" s="5"/>
      <c r="B31" s="11" t="s">
        <v>53</v>
      </c>
      <c r="C31" s="12" t="str">
        <f>Ispoln!C31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1" s="37">
        <f>Ispoln!D31</f>
        <v>1.159</v>
      </c>
      <c r="E31" s="37">
        <f>Ispoln!E31</f>
        <v>1.159</v>
      </c>
      <c r="G31" s="17"/>
      <c r="I31" s="17"/>
    </row>
    <row r="32" spans="1:9" ht="12.75">
      <c r="A32" s="5"/>
      <c r="B32" s="11" t="s">
        <v>90</v>
      </c>
      <c r="C32" s="12" t="str">
        <f>Ispoln!C32</f>
        <v>Обеспечение проведения выборов и референдумов</v>
      </c>
      <c r="D32" s="37">
        <f>D33</f>
        <v>100</v>
      </c>
      <c r="E32" s="37">
        <f>E33</f>
        <v>100</v>
      </c>
      <c r="G32" s="17"/>
      <c r="I32" s="17"/>
    </row>
    <row r="33" spans="1:9" ht="12.75">
      <c r="A33" s="5"/>
      <c r="B33" s="11" t="s">
        <v>91</v>
      </c>
      <c r="C33" s="12" t="str">
        <f>Ispoln!C33</f>
        <v>Проведение муниципальных выборов</v>
      </c>
      <c r="D33" s="37">
        <f>D34</f>
        <v>100</v>
      </c>
      <c r="E33" s="37">
        <f>E34</f>
        <v>100</v>
      </c>
      <c r="G33" s="17"/>
      <c r="I33" s="17"/>
    </row>
    <row r="34" spans="1:9" ht="12.75">
      <c r="A34" s="5"/>
      <c r="B34" s="11" t="s">
        <v>54</v>
      </c>
      <c r="C34" s="12" t="str">
        <f>Ispoln!C34</f>
        <v>Иные бюджетные ассигнования</v>
      </c>
      <c r="D34" s="37">
        <f>Ispoln!D34</f>
        <v>100</v>
      </c>
      <c r="E34" s="37">
        <f>Ispoln!E34</f>
        <v>100</v>
      </c>
      <c r="G34" s="17"/>
      <c r="I34" s="17"/>
    </row>
    <row r="35" spans="1:9" ht="12.75">
      <c r="A35" s="5"/>
      <c r="B35" s="11" t="s">
        <v>92</v>
      </c>
      <c r="C35" s="12" t="str">
        <f>Ispoln!C35</f>
        <v>Другие общегосударственные вопросы</v>
      </c>
      <c r="D35" s="37">
        <f>D36+D38+D40</f>
        <v>214.35</v>
      </c>
      <c r="E35" s="37">
        <f>E36+E38+E40</f>
        <v>214.35</v>
      </c>
      <c r="G35" s="17"/>
      <c r="I35" s="17"/>
    </row>
    <row r="36" spans="1:9" ht="51">
      <c r="A36" s="5"/>
      <c r="B36" s="11" t="s">
        <v>93</v>
      </c>
      <c r="C36" s="12" t="str">
        <f>Ispoln!C36</f>
        <v>Субвенции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</v>
      </c>
      <c r="D36" s="37">
        <f>D37</f>
        <v>0.15</v>
      </c>
      <c r="E36" s="37">
        <f>E37</f>
        <v>0.15</v>
      </c>
      <c r="G36" s="17"/>
      <c r="I36" s="17"/>
    </row>
    <row r="37" spans="1:9" ht="25.5">
      <c r="A37" s="5"/>
      <c r="B37" s="11" t="s">
        <v>55</v>
      </c>
      <c r="C37" s="12" t="str">
        <f>Ispoln!C37</f>
        <v>Закупка товаров, работ и услуг для обеспечения государственных (муниципальных) нужд</v>
      </c>
      <c r="D37" s="37">
        <f>Ispoln!D37</f>
        <v>0.15</v>
      </c>
      <c r="E37" s="37">
        <f>Ispoln!E37</f>
        <v>0.15</v>
      </c>
      <c r="G37" s="17"/>
      <c r="I37" s="17"/>
    </row>
    <row r="38" spans="1:9" ht="76.5">
      <c r="A38" s="5"/>
      <c r="B38" s="11" t="s">
        <v>94</v>
      </c>
      <c r="C38" s="12" t="str">
        <f>Ispoln!C38</f>
        <v>субвенции на осуществление органами местного самоуправления МО Тверской области отдельных госуд. полномочий по организации деятельности по накоплению(в том числе раздельному накоплению), сбору, транспортированию, обработке, утилизации твердых коммунальных отходов</v>
      </c>
      <c r="D38" s="37">
        <f>D39</f>
        <v>2.2</v>
      </c>
      <c r="E38" s="37">
        <f>E39</f>
        <v>2.2</v>
      </c>
      <c r="G38" s="17"/>
      <c r="I38" s="17"/>
    </row>
    <row r="39" spans="1:9" ht="63.75">
      <c r="A39" s="5"/>
      <c r="B39" s="11" t="s">
        <v>56</v>
      </c>
      <c r="C39" s="12" t="str">
        <f>Ispoln!C39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9" s="37">
        <f>Ispoln!D39</f>
        <v>2.2</v>
      </c>
      <c r="E39" s="37">
        <f>Ispoln!E39</f>
        <v>2.2</v>
      </c>
      <c r="G39" s="17"/>
      <c r="I39" s="17"/>
    </row>
    <row r="40" spans="1:9" ht="25.5">
      <c r="A40" s="5"/>
      <c r="B40" s="11" t="s">
        <v>95</v>
      </c>
      <c r="C40" s="12" t="str">
        <f>Ispoln!C40</f>
        <v>Мероприятия в сфере землепользования и застройки муниципального образования</v>
      </c>
      <c r="D40" s="37">
        <f>D41</f>
        <v>212</v>
      </c>
      <c r="E40" s="37">
        <f>E41</f>
        <v>212</v>
      </c>
      <c r="G40" s="17"/>
      <c r="I40" s="17"/>
    </row>
    <row r="41" spans="1:9" ht="25.5">
      <c r="A41" s="5"/>
      <c r="B41" s="11" t="s">
        <v>18</v>
      </c>
      <c r="C41" s="12" t="str">
        <f>Ispoln!C41</f>
        <v>Закупка товаров, работ и услуг для обеспечения государственных (муниципальных) нужд</v>
      </c>
      <c r="D41" s="37">
        <f>Ispoln!D41</f>
        <v>212</v>
      </c>
      <c r="E41" s="37">
        <f>Ispoln!E41</f>
        <v>212</v>
      </c>
      <c r="G41" s="17"/>
      <c r="I41" s="17"/>
    </row>
    <row r="42" spans="1:9" ht="12.75">
      <c r="A42" s="5"/>
      <c r="B42" s="11" t="s">
        <v>96</v>
      </c>
      <c r="C42" s="12" t="str">
        <f>Ispoln!C42</f>
        <v>НАЦИОНАЛЬНАЯ ОБОРОНА</v>
      </c>
      <c r="D42" s="37">
        <f>D43</f>
        <v>79.9</v>
      </c>
      <c r="E42" s="37">
        <f>E43</f>
        <v>79.9</v>
      </c>
      <c r="G42" s="17"/>
      <c r="I42" s="17"/>
    </row>
    <row r="43" spans="1:9" ht="12.75">
      <c r="A43" s="5"/>
      <c r="B43" s="11" t="s">
        <v>97</v>
      </c>
      <c r="C43" s="12" t="str">
        <f>Ispoln!C43</f>
        <v>Мобилизационная и вневойсковая подготовка</v>
      </c>
      <c r="D43" s="38">
        <f>D44</f>
        <v>79.9</v>
      </c>
      <c r="E43" s="38">
        <f>E44</f>
        <v>79.9</v>
      </c>
      <c r="G43" s="17"/>
      <c r="I43" s="17"/>
    </row>
    <row r="44" spans="1:9" ht="38.25">
      <c r="A44" s="5"/>
      <c r="B44" s="11" t="s">
        <v>98</v>
      </c>
      <c r="C44" s="12" t="str">
        <f>Ispoln!C44</f>
        <v>Субвенции на осуществление первичного воинского учета на территориях, где отсутствуют военные комиссариаты</v>
      </c>
      <c r="D44" s="37">
        <f>D45+D46</f>
        <v>79.9</v>
      </c>
      <c r="E44" s="37">
        <f>E45+E46</f>
        <v>79.9</v>
      </c>
      <c r="G44" s="17"/>
      <c r="I44" s="17"/>
    </row>
    <row r="45" spans="1:9" ht="63.75">
      <c r="A45" s="5"/>
      <c r="B45" s="11" t="s">
        <v>57</v>
      </c>
      <c r="C45" s="12" t="str">
        <f>Ispoln!C45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5" s="38">
        <f>Ispoln!D45</f>
        <v>65.759</v>
      </c>
      <c r="E45" s="38">
        <f>Ispoln!E45</f>
        <v>65.759</v>
      </c>
      <c r="G45" s="17"/>
      <c r="I45" s="17"/>
    </row>
    <row r="46" spans="1:9" ht="25.5">
      <c r="A46" s="5"/>
      <c r="B46" s="11" t="s">
        <v>58</v>
      </c>
      <c r="C46" s="12" t="str">
        <f>Ispoln!C46</f>
        <v>Закупка товаров, работ и услуг для обеспечения государственных (муниципальных) нужд</v>
      </c>
      <c r="D46" s="37">
        <f>Ispoln!D46</f>
        <v>14.141</v>
      </c>
      <c r="E46" s="37">
        <f>Ispoln!E46</f>
        <v>14.141</v>
      </c>
      <c r="G46" s="17"/>
      <c r="I46" s="17"/>
    </row>
    <row r="47" spans="1:9" ht="25.5">
      <c r="A47" s="5"/>
      <c r="B47" s="11" t="s">
        <v>99</v>
      </c>
      <c r="C47" s="12" t="str">
        <f>Ispoln!C47</f>
        <v>НАЦИОНАЛЬНАЯ БЕЗОПАСНОСТЬ И ПРАВООХРАНИТЕЛЬНАЯ ДЕЯТЕЛЬНОСТЬ</v>
      </c>
      <c r="D47" s="37">
        <f aca="true" t="shared" si="0" ref="D47:E49">D48</f>
        <v>40.411</v>
      </c>
      <c r="E47" s="37">
        <f t="shared" si="0"/>
        <v>40.411</v>
      </c>
      <c r="G47" s="17"/>
      <c r="I47" s="17"/>
    </row>
    <row r="48" spans="1:9" ht="12.75">
      <c r="A48" s="5"/>
      <c r="B48" s="11" t="s">
        <v>100</v>
      </c>
      <c r="C48" s="12" t="str">
        <f>Ispoln!C48</f>
        <v>Обеспечение пожарной безопасности</v>
      </c>
      <c r="D48" s="37">
        <f t="shared" si="0"/>
        <v>40.411</v>
      </c>
      <c r="E48" s="37">
        <f t="shared" si="0"/>
        <v>40.411</v>
      </c>
      <c r="G48" s="17"/>
      <c r="I48" s="17"/>
    </row>
    <row r="49" spans="1:9" ht="25.5">
      <c r="A49" s="5"/>
      <c r="B49" s="11" t="s">
        <v>101</v>
      </c>
      <c r="C49" s="12" t="str">
        <f>Ispoln!C49</f>
        <v>Обеспечение национальной безопасности и правоохранительной деятельности</v>
      </c>
      <c r="D49" s="37">
        <f t="shared" si="0"/>
        <v>40.411</v>
      </c>
      <c r="E49" s="37">
        <f t="shared" si="0"/>
        <v>40.411</v>
      </c>
      <c r="G49" s="17"/>
      <c r="I49" s="17"/>
    </row>
    <row r="50" spans="1:9" ht="25.5">
      <c r="A50" s="5"/>
      <c r="B50" s="11" t="s">
        <v>19</v>
      </c>
      <c r="C50" s="12" t="str">
        <f>Ispoln!C50</f>
        <v>Закупка товаров, работ и услуг для обеспечения государственных (муниципальных) нужд</v>
      </c>
      <c r="D50" s="37">
        <f>Ispoln!D50</f>
        <v>40.411</v>
      </c>
      <c r="E50" s="37">
        <f>Ispoln!E50</f>
        <v>40.411</v>
      </c>
      <c r="G50" s="17"/>
      <c r="I50" s="17"/>
    </row>
    <row r="51" spans="1:9" ht="12.75">
      <c r="A51" s="5"/>
      <c r="B51" s="11" t="s">
        <v>102</v>
      </c>
      <c r="C51" s="12" t="str">
        <f>Ispoln!C51</f>
        <v>НАЦИОНАЛЬНАЯ ЭКОНОМИКА</v>
      </c>
      <c r="D51" s="37">
        <f aca="true" t="shared" si="1" ref="D51:E53">D52</f>
        <v>1371.279</v>
      </c>
      <c r="E51" s="37">
        <f t="shared" si="1"/>
        <v>1238.567</v>
      </c>
      <c r="G51" s="17"/>
      <c r="I51" s="17"/>
    </row>
    <row r="52" spans="1:9" ht="12.75">
      <c r="A52" s="5"/>
      <c r="B52" s="11" t="s">
        <v>103</v>
      </c>
      <c r="C52" s="12" t="str">
        <f>Ispoln!C52</f>
        <v>Дорожное хозяйство (дорожные фонды)</v>
      </c>
      <c r="D52" s="37">
        <f t="shared" si="1"/>
        <v>1371.279</v>
      </c>
      <c r="E52" s="37">
        <f t="shared" si="1"/>
        <v>1238.567</v>
      </c>
      <c r="G52" s="17"/>
      <c r="I52" s="17"/>
    </row>
    <row r="53" spans="1:9" ht="12.75">
      <c r="A53" s="5"/>
      <c r="B53" s="11" t="s">
        <v>104</v>
      </c>
      <c r="C53" s="12" t="str">
        <f>Ispoln!C53</f>
        <v>Содержание , ремонт и строительство дорог МО</v>
      </c>
      <c r="D53" s="37">
        <f t="shared" si="1"/>
        <v>1371.279</v>
      </c>
      <c r="E53" s="37">
        <f t="shared" si="1"/>
        <v>1238.567</v>
      </c>
      <c r="G53" s="17"/>
      <c r="I53" s="17"/>
    </row>
    <row r="54" spans="1:9" ht="25.5">
      <c r="A54" s="5"/>
      <c r="B54" s="11" t="s">
        <v>20</v>
      </c>
      <c r="C54" s="12" t="str">
        <f>Ispoln!C54</f>
        <v>Закупка товаров, работ и услуг для обеспечения государственных (муниципальных) нужд</v>
      </c>
      <c r="D54" s="37">
        <f>Ispoln!D54</f>
        <v>1371.279</v>
      </c>
      <c r="E54" s="37">
        <f>Ispoln!E54</f>
        <v>1238.567</v>
      </c>
      <c r="G54" s="17"/>
      <c r="I54" s="17"/>
    </row>
    <row r="55" spans="1:9" ht="12.75">
      <c r="A55" s="5"/>
      <c r="B55" s="11" t="s">
        <v>105</v>
      </c>
      <c r="C55" s="12" t="str">
        <f>Ispoln!C55</f>
        <v>ЖИЛИЩНО-КОММУНАЛЬНОЕ ХОЗЯЙСТВО</v>
      </c>
      <c r="D55" s="37">
        <f>D56+D60</f>
        <v>480.555</v>
      </c>
      <c r="E55" s="37">
        <f>E56+E60</f>
        <v>480.555</v>
      </c>
      <c r="G55" s="17"/>
      <c r="I55" s="17"/>
    </row>
    <row r="56" spans="1:9" ht="12.75">
      <c r="A56" s="5"/>
      <c r="B56" s="11" t="s">
        <v>106</v>
      </c>
      <c r="C56" s="12" t="str">
        <f>Ispoln!C56</f>
        <v>Коммунальное хозяйство</v>
      </c>
      <c r="D56" s="37">
        <f>D57</f>
        <v>47.884</v>
      </c>
      <c r="E56" s="37">
        <f>E57</f>
        <v>47.884</v>
      </c>
      <c r="G56" s="17"/>
      <c r="I56" s="17"/>
    </row>
    <row r="57" spans="1:9" ht="12.75">
      <c r="A57" s="5"/>
      <c r="B57" s="11" t="s">
        <v>107</v>
      </c>
      <c r="C57" s="12" t="str">
        <f>Ispoln!C57</f>
        <v>Мероприятия в области коммунального хозяйства</v>
      </c>
      <c r="D57" s="37">
        <f>D58+D59</f>
        <v>47.884</v>
      </c>
      <c r="E57" s="37">
        <f>E58+E59</f>
        <v>47.884</v>
      </c>
      <c r="G57" s="17"/>
      <c r="I57" s="17"/>
    </row>
    <row r="58" spans="1:9" ht="25.5">
      <c r="A58" s="5"/>
      <c r="B58" s="11" t="s">
        <v>21</v>
      </c>
      <c r="C58" s="12" t="str">
        <f>Ispoln!C58</f>
        <v>Закупка товаров, работ и услуг для обеспечения государственных (муниципальных) нужд</v>
      </c>
      <c r="D58" s="37">
        <f>Ispoln!D58</f>
        <v>17.884</v>
      </c>
      <c r="E58" s="37">
        <f>Ispoln!E58</f>
        <v>17.884</v>
      </c>
      <c r="G58" s="17"/>
      <c r="I58" s="17"/>
    </row>
    <row r="59" spans="1:9" ht="12.75">
      <c r="A59" s="5"/>
      <c r="B59" s="11" t="s">
        <v>59</v>
      </c>
      <c r="C59" s="12" t="str">
        <f>Ispoln!C59</f>
        <v>Межбюджетные трансферты</v>
      </c>
      <c r="D59" s="37">
        <f>Ispoln!D59</f>
        <v>30</v>
      </c>
      <c r="E59" s="37">
        <f>Ispoln!E59</f>
        <v>30</v>
      </c>
      <c r="G59" s="17"/>
      <c r="I59" s="17"/>
    </row>
    <row r="60" spans="1:9" ht="12.75">
      <c r="A60" s="5"/>
      <c r="B60" s="11" t="s">
        <v>108</v>
      </c>
      <c r="C60" s="12" t="str">
        <f>Ispoln!C60</f>
        <v>Благоустройство</v>
      </c>
      <c r="D60" s="37">
        <f>D61+D63+D65</f>
        <v>432.671</v>
      </c>
      <c r="E60" s="37">
        <f>E61+E63+E65</f>
        <v>432.671</v>
      </c>
      <c r="G60" s="17"/>
      <c r="I60" s="17"/>
    </row>
    <row r="61" spans="1:9" ht="38.25">
      <c r="A61" s="5"/>
      <c r="B61" s="11" t="s">
        <v>109</v>
      </c>
      <c r="C61" s="12" t="str">
        <f>Ispoln!C61</f>
        <v>Средства на реализацию мероприятий по обращениям, поступающим к депутатам законодательного собрания Тверской области</v>
      </c>
      <c r="D61" s="37">
        <f>D62</f>
        <v>40</v>
      </c>
      <c r="E61" s="37">
        <f>E62</f>
        <v>40</v>
      </c>
      <c r="G61" s="17"/>
      <c r="I61" s="17"/>
    </row>
    <row r="62" spans="1:9" ht="25.5">
      <c r="A62" s="5"/>
      <c r="B62" s="11" t="s">
        <v>60</v>
      </c>
      <c r="C62" s="12" t="str">
        <f>Ispoln!C62</f>
        <v>Закупка товаров, работ и услуг для обеспечения государственных (муниципальных) нужд</v>
      </c>
      <c r="D62" s="37">
        <f>Ispoln!D62</f>
        <v>40</v>
      </c>
      <c r="E62" s="37">
        <f>Ispoln!E62</f>
        <v>40</v>
      </c>
      <c r="G62" s="17"/>
      <c r="I62" s="17"/>
    </row>
    <row r="63" spans="1:9" ht="12.75">
      <c r="A63" s="5"/>
      <c r="B63" s="11" t="s">
        <v>110</v>
      </c>
      <c r="C63" s="12" t="str">
        <f>Ispoln!C63</f>
        <v>Уличное освещение</v>
      </c>
      <c r="D63" s="38">
        <f>D64</f>
        <v>194.278</v>
      </c>
      <c r="E63" s="38">
        <f>E64</f>
        <v>194.278</v>
      </c>
      <c r="G63" s="17"/>
      <c r="I63" s="17"/>
    </row>
    <row r="64" spans="1:9" ht="25.5">
      <c r="A64" s="5"/>
      <c r="B64" s="11" t="s">
        <v>22</v>
      </c>
      <c r="C64" s="12" t="str">
        <f>Ispoln!C64</f>
        <v>Закупка товаров, работ и услуг для обеспечения государственных (муниципальных) нужд</v>
      </c>
      <c r="D64" s="37">
        <f>Ispoln!D64</f>
        <v>194.278</v>
      </c>
      <c r="E64" s="37">
        <f>Ispoln!E64</f>
        <v>194.278</v>
      </c>
      <c r="G64" s="17"/>
      <c r="I64" s="17"/>
    </row>
    <row r="65" spans="1:9" ht="12.75">
      <c r="A65" s="5"/>
      <c r="B65" s="11" t="s">
        <v>111</v>
      </c>
      <c r="C65" s="12" t="str">
        <f>Ispoln!C65</f>
        <v>Прочие мероприятия по благоустройству  поселения</v>
      </c>
      <c r="D65" s="37">
        <f>D66</f>
        <v>198.393</v>
      </c>
      <c r="E65" s="37">
        <f>E66</f>
        <v>198.393</v>
      </c>
      <c r="G65" s="17"/>
      <c r="I65" s="17"/>
    </row>
    <row r="66" spans="1:9" ht="25.5">
      <c r="A66" s="5"/>
      <c r="B66" s="11" t="s">
        <v>23</v>
      </c>
      <c r="C66" s="12" t="str">
        <f>Ispoln!C66</f>
        <v>Закупка товаров, работ и услуг для обеспечения государственных (муниципальных) нужд</v>
      </c>
      <c r="D66" s="37">
        <f>Ispoln!D66</f>
        <v>198.393</v>
      </c>
      <c r="E66" s="37">
        <f>Ispoln!E66</f>
        <v>198.393</v>
      </c>
      <c r="G66" s="17"/>
      <c r="I66" s="17"/>
    </row>
    <row r="67" spans="1:9" ht="12.75">
      <c r="A67" s="15"/>
      <c r="B67" s="11" t="s">
        <v>112</v>
      </c>
      <c r="C67" s="12" t="str">
        <f>Ispoln!C67</f>
        <v>КУЛЬТУРА, КИНЕМАТОГРАФИЯ</v>
      </c>
      <c r="D67" s="37">
        <f aca="true" t="shared" si="2" ref="D67:E69">D68</f>
        <v>353.55</v>
      </c>
      <c r="E67" s="37">
        <f t="shared" si="2"/>
        <v>353.55</v>
      </c>
      <c r="G67" s="17"/>
      <c r="I67" s="17"/>
    </row>
    <row r="68" spans="1:9" ht="12.75">
      <c r="A68" s="4"/>
      <c r="B68" s="11" t="s">
        <v>113</v>
      </c>
      <c r="C68" s="12" t="str">
        <f>Ispoln!C68</f>
        <v>Культура</v>
      </c>
      <c r="D68" s="37">
        <f t="shared" si="2"/>
        <v>353.55</v>
      </c>
      <c r="E68" s="37">
        <f t="shared" si="2"/>
        <v>353.55</v>
      </c>
      <c r="G68" s="17"/>
      <c r="I68" s="17"/>
    </row>
    <row r="69" spans="1:9" ht="38.25">
      <c r="A69" s="4"/>
      <c r="B69" s="11" t="s">
        <v>114</v>
      </c>
      <c r="C69" s="12" t="str">
        <f>Ispoln!C69</f>
        <v>Иные межбюджетные трансферты на реализацию Программы по поддержке местных инициатив за счет средств населения и юридических лиц</v>
      </c>
      <c r="D69" s="37">
        <f t="shared" si="2"/>
        <v>353.55</v>
      </c>
      <c r="E69" s="37">
        <f t="shared" si="2"/>
        <v>353.55</v>
      </c>
      <c r="G69" s="17"/>
      <c r="I69" s="17"/>
    </row>
    <row r="70" spans="1:9" ht="12.75">
      <c r="A70" s="4"/>
      <c r="B70" s="11" t="s">
        <v>61</v>
      </c>
      <c r="C70" s="12" t="str">
        <f>Ispoln!C70</f>
        <v>Межбюджетные трансферты</v>
      </c>
      <c r="D70" s="37">
        <f>Ispoln!D70</f>
        <v>353.55</v>
      </c>
      <c r="E70" s="37">
        <f>Ispoln!E70</f>
        <v>353.55</v>
      </c>
      <c r="G70" s="17"/>
      <c r="I70" s="17"/>
    </row>
    <row r="71" spans="1:9" ht="12.75">
      <c r="A71" s="4"/>
      <c r="B71" s="11" t="s">
        <v>115</v>
      </c>
      <c r="C71" s="12" t="str">
        <f>Ispoln!C71</f>
        <v>СОЦИАЛЬНАЯ ПОЛИТИКА</v>
      </c>
      <c r="D71" s="37">
        <f aca="true" t="shared" si="3" ref="D71:E73">D72</f>
        <v>53.009</v>
      </c>
      <c r="E71" s="37">
        <f t="shared" si="3"/>
        <v>53.009</v>
      </c>
      <c r="G71" s="17"/>
      <c r="I71" s="17"/>
    </row>
    <row r="72" spans="1:9" ht="12.75">
      <c r="A72" s="4"/>
      <c r="B72" s="11" t="s">
        <v>116</v>
      </c>
      <c r="C72" s="12" t="str">
        <f>Ispoln!C72</f>
        <v>Пенсионное обеспечение</v>
      </c>
      <c r="D72" s="37">
        <f t="shared" si="3"/>
        <v>53.009</v>
      </c>
      <c r="E72" s="37">
        <f t="shared" si="3"/>
        <v>53.009</v>
      </c>
      <c r="G72" s="17"/>
      <c r="I72" s="17"/>
    </row>
    <row r="73" spans="1:9" ht="12.75">
      <c r="A73" s="4"/>
      <c r="B73" s="11" t="s">
        <v>117</v>
      </c>
      <c r="C73" s="12" t="str">
        <f>Ispoln!C73</f>
        <v>Доплаты к пенсиям муниципальных служащих</v>
      </c>
      <c r="D73" s="37">
        <f t="shared" si="3"/>
        <v>53.009</v>
      </c>
      <c r="E73" s="37">
        <f t="shared" si="3"/>
        <v>53.009</v>
      </c>
      <c r="G73" s="17"/>
      <c r="I73" s="17"/>
    </row>
    <row r="74" spans="1:9" ht="12.75">
      <c r="A74" s="4"/>
      <c r="B74" s="11" t="s">
        <v>24</v>
      </c>
      <c r="C74" s="12" t="str">
        <f>Ispoln!C74</f>
        <v>Социальное обеспечение и иные выплаты населению</v>
      </c>
      <c r="D74" s="37">
        <f>Ispoln!D74</f>
        <v>53.009</v>
      </c>
      <c r="E74" s="37">
        <f>Ispoln!E74</f>
        <v>53.009</v>
      </c>
      <c r="G74" s="17"/>
      <c r="I74" s="17"/>
    </row>
    <row r="75" spans="1:9" ht="38.25">
      <c r="A75" s="4"/>
      <c r="B75" s="11" t="s">
        <v>118</v>
      </c>
      <c r="C75" s="12" t="str">
        <f>Ispoln!C75</f>
        <v>МЕЖБЮДЖЕТНЫЕ ТРАНСФЕРТЫ ОБЩЕГО ХАРАКТЕРА БЮДЖЕТАМ СУБЪЕКТОВ РОССИЙСКОЙ ФЕДЕРАЦИИ И МУНИЦИПАЛЬНЫХ ОБРАЗОВАНИЙ</v>
      </c>
      <c r="D75" s="37">
        <f aca="true" t="shared" si="4" ref="D75:E77">D76</f>
        <v>210.133</v>
      </c>
      <c r="E75" s="37">
        <f t="shared" si="4"/>
        <v>210.133</v>
      </c>
      <c r="G75" s="17"/>
      <c r="I75" s="17"/>
    </row>
    <row r="76" spans="1:9" ht="12.75">
      <c r="A76" s="4"/>
      <c r="B76" s="11" t="s">
        <v>119</v>
      </c>
      <c r="C76" s="12" t="str">
        <f>Ispoln!C76</f>
        <v>Прочие межбюджетные трансферты общего характера</v>
      </c>
      <c r="D76" s="37">
        <f t="shared" si="4"/>
        <v>210.133</v>
      </c>
      <c r="E76" s="37">
        <f t="shared" si="4"/>
        <v>210.133</v>
      </c>
      <c r="G76" s="17"/>
      <c r="I76" s="17"/>
    </row>
    <row r="77" spans="1:9" ht="63.75">
      <c r="A77" s="4"/>
      <c r="B77" s="11" t="s">
        <v>120</v>
      </c>
      <c r="C77" s="12" t="str">
        <f>Ispoln!C77</f>
        <v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D77" s="37">
        <f t="shared" si="4"/>
        <v>210.133</v>
      </c>
      <c r="E77" s="37">
        <f t="shared" si="4"/>
        <v>210.133</v>
      </c>
      <c r="G77" s="17"/>
      <c r="I77" s="17"/>
    </row>
    <row r="78" spans="1:9" ht="12.75">
      <c r="A78" s="4"/>
      <c r="B78" s="11" t="s">
        <v>25</v>
      </c>
      <c r="C78" s="12" t="str">
        <f>Ispoln!C78</f>
        <v>Межбюджетные трансферты</v>
      </c>
      <c r="D78" s="37">
        <f>Ispoln!D78</f>
        <v>210.133</v>
      </c>
      <c r="E78" s="37">
        <f>Ispoln!E78</f>
        <v>210.133</v>
      </c>
      <c r="G78" s="17"/>
      <c r="I78" s="17"/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B7" sqref="B7"/>
    </sheetView>
  </sheetViews>
  <sheetFormatPr defaultColWidth="9.00390625" defaultRowHeight="12.75"/>
  <cols>
    <col min="1" max="1" width="4.125" style="0" bestFit="1" customWidth="1"/>
    <col min="2" max="2" width="8.125" style="0" customWidth="1"/>
    <col min="3" max="3" width="50.75390625" style="0" customWidth="1"/>
    <col min="4" max="4" width="15.375" style="0" customWidth="1"/>
    <col min="5" max="5" width="15.12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spans="1:5" ht="12.75">
      <c r="A8" s="49"/>
      <c r="B8" s="50"/>
      <c r="C8" s="50"/>
      <c r="D8" s="50"/>
      <c r="E8" s="50"/>
    </row>
    <row r="9" spans="1:5" ht="12.75">
      <c r="A9" s="49"/>
      <c r="B9" s="50"/>
      <c r="C9" s="50"/>
      <c r="D9" s="50"/>
      <c r="E9" s="50"/>
    </row>
    <row r="10" spans="1:5" ht="12.75">
      <c r="A10" s="49"/>
      <c r="B10" s="50"/>
      <c r="C10" s="50"/>
      <c r="D10" s="50"/>
      <c r="E10" s="50"/>
    </row>
    <row r="11" ht="12.75">
      <c r="B11" s="2"/>
    </row>
    <row r="12" ht="13.5" thickBot="1">
      <c r="B12" s="2"/>
    </row>
    <row r="13" spans="1:5" ht="13.5" thickBot="1">
      <c r="A13" s="51" t="s">
        <v>0</v>
      </c>
      <c r="B13" s="52" t="s">
        <v>26</v>
      </c>
      <c r="C13" s="53" t="s">
        <v>3</v>
      </c>
      <c r="D13" s="46" t="s">
        <v>132</v>
      </c>
      <c r="E13" s="54" t="s">
        <v>4</v>
      </c>
    </row>
    <row r="14" spans="1:5" ht="13.5" thickBot="1">
      <c r="A14" s="51"/>
      <c r="B14" s="52"/>
      <c r="C14" s="51"/>
      <c r="D14" s="47"/>
      <c r="E14" s="55"/>
    </row>
    <row r="15" spans="1:5" ht="13.5" thickBot="1">
      <c r="A15" s="51"/>
      <c r="B15" s="52"/>
      <c r="C15" s="51"/>
      <c r="D15" s="47"/>
      <c r="E15" s="55"/>
    </row>
    <row r="16" spans="1:5" ht="13.5" thickBot="1">
      <c r="A16" s="51"/>
      <c r="B16" s="52"/>
      <c r="C16" s="51"/>
      <c r="D16" s="48"/>
      <c r="E16" s="56"/>
    </row>
    <row r="17" spans="1:5" ht="13.5" thickBot="1">
      <c r="A17" s="6">
        <v>1</v>
      </c>
      <c r="B17" s="7" t="s">
        <v>6</v>
      </c>
      <c r="C17" s="6">
        <v>3</v>
      </c>
      <c r="D17" s="1">
        <v>4</v>
      </c>
      <c r="E17" s="3">
        <v>5</v>
      </c>
    </row>
    <row r="18" spans="1:5" ht="13.5" thickBot="1">
      <c r="A18" s="8"/>
      <c r="B18" s="24"/>
      <c r="C18" s="13" t="s">
        <v>2</v>
      </c>
      <c r="D18" s="57">
        <f>D19</f>
        <v>4824.053000000001</v>
      </c>
      <c r="E18" s="57">
        <f>E19</f>
        <v>4689.554</v>
      </c>
    </row>
    <row r="19" spans="1:5" ht="38.25">
      <c r="A19" s="21"/>
      <c r="B19" s="11"/>
      <c r="C19" s="44" t="str">
        <f>4!C19</f>
        <v>Муниципальное учреждение Администрация Козловского сельского поселения Спировского района Тверской области</v>
      </c>
      <c r="D19" s="45">
        <f>D20+D24+D26+D28+D30+D33+D35+D37</f>
        <v>4824.053000000001</v>
      </c>
      <c r="E19" s="45">
        <f>E20+E24+E26+E28+E30+E33+E35+E37</f>
        <v>4689.554</v>
      </c>
    </row>
    <row r="20" spans="1:5" ht="12.75">
      <c r="A20" s="22"/>
      <c r="B20" s="11" t="s">
        <v>124</v>
      </c>
      <c r="C20" s="12" t="str">
        <f>4!C20</f>
        <v>ОБЩЕГОСУДАРСТВЕННЫЕ ВОПРОСЫ</v>
      </c>
      <c r="D20" s="43">
        <f>D21+D22+D23</f>
        <v>2235.2160000000003</v>
      </c>
      <c r="E20" s="43">
        <f>E21+E22+E23</f>
        <v>2233.4290000000005</v>
      </c>
    </row>
    <row r="21" spans="1:5" ht="51">
      <c r="A21" s="23"/>
      <c r="B21" s="11" t="s">
        <v>41</v>
      </c>
      <c r="C21" s="12" t="str">
        <f>4!C21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21" s="43">
        <f>4!D21</f>
        <v>1920.8660000000002</v>
      </c>
      <c r="E21" s="43">
        <f>4!E21</f>
        <v>1919.0790000000004</v>
      </c>
    </row>
    <row r="22" spans="1:5" ht="12.75">
      <c r="A22" s="23"/>
      <c r="B22" s="11" t="s">
        <v>42</v>
      </c>
      <c r="C22" s="39" t="str">
        <f>4!C32</f>
        <v>Обеспечение проведения выборов и референдумов</v>
      </c>
      <c r="D22" s="43">
        <f>4!D32</f>
        <v>100</v>
      </c>
      <c r="E22" s="43">
        <f>4!E32</f>
        <v>100</v>
      </c>
    </row>
    <row r="23" spans="1:5" ht="12.75">
      <c r="A23" s="4"/>
      <c r="B23" s="11" t="s">
        <v>43</v>
      </c>
      <c r="C23" s="39" t="str">
        <f>4!C35</f>
        <v>Другие общегосударственные вопросы</v>
      </c>
      <c r="D23" s="43">
        <f>4!D35</f>
        <v>214.35</v>
      </c>
      <c r="E23" s="43">
        <f>4!E35</f>
        <v>214.35</v>
      </c>
    </row>
    <row r="24" spans="1:5" ht="12.75">
      <c r="A24" s="4"/>
      <c r="B24" s="11" t="s">
        <v>125</v>
      </c>
      <c r="C24" s="39" t="str">
        <f>4!C42</f>
        <v>НАЦИОНАЛЬНАЯ ОБОРОНА</v>
      </c>
      <c r="D24" s="43">
        <f>D25</f>
        <v>79.9</v>
      </c>
      <c r="E24" s="43">
        <f>E25</f>
        <v>79.9</v>
      </c>
    </row>
    <row r="25" spans="1:5" ht="12.75">
      <c r="A25" s="4"/>
      <c r="B25" s="11" t="s">
        <v>44</v>
      </c>
      <c r="C25" s="39" t="str">
        <f>4!C43</f>
        <v>Мобилизационная и вневойсковая подготовка</v>
      </c>
      <c r="D25" s="43">
        <f>4!D43</f>
        <v>79.9</v>
      </c>
      <c r="E25" s="43">
        <f>4!E43</f>
        <v>79.9</v>
      </c>
    </row>
    <row r="26" spans="1:5" ht="25.5">
      <c r="A26" s="4"/>
      <c r="B26" s="11" t="s">
        <v>126</v>
      </c>
      <c r="C26" s="39" t="str">
        <f>4!C47</f>
        <v>НАЦИОНАЛЬНАЯ БЕЗОПАСНОСТЬ И ПРАВООХРАНИТЕЛЬНАЯ ДЕЯТЕЛЬНОСТЬ</v>
      </c>
      <c r="D26" s="43">
        <f>D27</f>
        <v>40.411</v>
      </c>
      <c r="E26" s="43">
        <f>E27</f>
        <v>40.411</v>
      </c>
    </row>
    <row r="27" spans="1:5" ht="12.75">
      <c r="A27" s="4"/>
      <c r="B27" s="11" t="s">
        <v>45</v>
      </c>
      <c r="C27" s="39" t="str">
        <f>4!C48</f>
        <v>Обеспечение пожарной безопасности</v>
      </c>
      <c r="D27" s="43">
        <f>4!D48</f>
        <v>40.411</v>
      </c>
      <c r="E27" s="43">
        <f>4!E48</f>
        <v>40.411</v>
      </c>
    </row>
    <row r="28" spans="1:5" ht="12.75">
      <c r="A28" s="4"/>
      <c r="B28" s="11" t="s">
        <v>127</v>
      </c>
      <c r="C28" s="39" t="str">
        <f>4!C51</f>
        <v>НАЦИОНАЛЬНАЯ ЭКОНОМИКА</v>
      </c>
      <c r="D28" s="43">
        <f>D29</f>
        <v>1371.279</v>
      </c>
      <c r="E28" s="43">
        <f>E29</f>
        <v>1238.567</v>
      </c>
    </row>
    <row r="29" spans="1:5" ht="12.75">
      <c r="A29" s="4"/>
      <c r="B29" s="11" t="s">
        <v>46</v>
      </c>
      <c r="C29" s="39" t="str">
        <f>4!C52</f>
        <v>Дорожное хозяйство (дорожные фонды)</v>
      </c>
      <c r="D29" s="43">
        <f>4!D52</f>
        <v>1371.279</v>
      </c>
      <c r="E29" s="43">
        <f>4!E52</f>
        <v>1238.567</v>
      </c>
    </row>
    <row r="30" spans="1:5" ht="12.75">
      <c r="A30" s="4"/>
      <c r="B30" s="11" t="s">
        <v>128</v>
      </c>
      <c r="C30" s="39" t="str">
        <f>4!C55</f>
        <v>ЖИЛИЩНО-КОММУНАЛЬНОЕ ХОЗЯЙСТВО</v>
      </c>
      <c r="D30" s="43">
        <f>D31+D32</f>
        <v>480.555</v>
      </c>
      <c r="E30" s="43">
        <f>E31+E32</f>
        <v>480.555</v>
      </c>
    </row>
    <row r="31" spans="1:5" ht="12.75">
      <c r="A31" s="4"/>
      <c r="B31" s="11" t="s">
        <v>47</v>
      </c>
      <c r="C31" s="39" t="str">
        <f>4!C56</f>
        <v>Коммунальное хозяйство</v>
      </c>
      <c r="D31" s="43">
        <f>4!D56</f>
        <v>47.884</v>
      </c>
      <c r="E31" s="43">
        <f>4!E56</f>
        <v>47.884</v>
      </c>
    </row>
    <row r="32" spans="1:5" ht="12.75">
      <c r="A32" s="4"/>
      <c r="B32" s="11" t="s">
        <v>48</v>
      </c>
      <c r="C32" s="39" t="str">
        <f>4!C60</f>
        <v>Благоустройство</v>
      </c>
      <c r="D32" s="43">
        <f>4!D60</f>
        <v>432.671</v>
      </c>
      <c r="E32" s="43">
        <f>4!E60</f>
        <v>432.671</v>
      </c>
    </row>
    <row r="33" spans="1:5" ht="12.75">
      <c r="A33" s="4"/>
      <c r="B33" s="11" t="s">
        <v>129</v>
      </c>
      <c r="C33" s="39" t="str">
        <f>4!C67</f>
        <v>КУЛЬТУРА, КИНЕМАТОГРАФИЯ</v>
      </c>
      <c r="D33" s="43">
        <f>D34</f>
        <v>353.55</v>
      </c>
      <c r="E33" s="43">
        <f>E34</f>
        <v>353.55</v>
      </c>
    </row>
    <row r="34" spans="1:5" ht="12.75">
      <c r="A34" s="4"/>
      <c r="B34" s="11" t="s">
        <v>49</v>
      </c>
      <c r="C34" s="39" t="str">
        <f>4!C68</f>
        <v>Культура</v>
      </c>
      <c r="D34" s="43">
        <f>4!D68</f>
        <v>353.55</v>
      </c>
      <c r="E34" s="43">
        <f>4!E68</f>
        <v>353.55</v>
      </c>
    </row>
    <row r="35" spans="1:5" ht="12.75">
      <c r="A35" s="4"/>
      <c r="B35" s="11" t="s">
        <v>130</v>
      </c>
      <c r="C35" s="39" t="str">
        <f>4!C71</f>
        <v>СОЦИАЛЬНАЯ ПОЛИТИКА</v>
      </c>
      <c r="D35" s="43">
        <f>D36</f>
        <v>53.009</v>
      </c>
      <c r="E35" s="43">
        <f>E36</f>
        <v>53.009</v>
      </c>
    </row>
    <row r="36" spans="1:5" ht="12.75">
      <c r="A36" s="4"/>
      <c r="B36" s="11" t="s">
        <v>50</v>
      </c>
      <c r="C36" s="39" t="str">
        <f>4!C72</f>
        <v>Пенсионное обеспечение</v>
      </c>
      <c r="D36" s="43">
        <f>4!D72</f>
        <v>53.009</v>
      </c>
      <c r="E36" s="43">
        <f>4!E72</f>
        <v>53.009</v>
      </c>
    </row>
    <row r="37" spans="1:5" ht="38.25">
      <c r="A37" s="4"/>
      <c r="B37" s="11" t="s">
        <v>131</v>
      </c>
      <c r="C37" s="39" t="str">
        <f>4!C75</f>
        <v>МЕЖБЮДЖЕТНЫЕ ТРАНСФЕРТЫ ОБЩЕГО ХАРАКТЕРА БЮДЖЕТАМ СУБЪЕКТОВ РОССИЙСКОЙ ФЕДЕРАЦИИ И МУНИЦИПАЛЬНЫХ ОБРАЗОВАНИЙ</v>
      </c>
      <c r="D37" s="43">
        <f>D38</f>
        <v>210.133</v>
      </c>
      <c r="E37" s="43">
        <f>E38</f>
        <v>210.133</v>
      </c>
    </row>
    <row r="38" spans="1:5" ht="12.75">
      <c r="A38" s="4"/>
      <c r="B38" s="11" t="s">
        <v>51</v>
      </c>
      <c r="C38" s="39" t="str">
        <f>4!C76</f>
        <v>Прочие межбюджетные трансферты общего характера</v>
      </c>
      <c r="D38" s="43">
        <f>4!D76</f>
        <v>210.133</v>
      </c>
      <c r="E38" s="43">
        <f>4!E76</f>
        <v>210.133</v>
      </c>
    </row>
  </sheetData>
  <sheetProtection/>
  <mergeCells count="8">
    <mergeCell ref="A8:E8"/>
    <mergeCell ref="A9:E9"/>
    <mergeCell ref="A10:E10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2019-03-20T11:37:01Z</cp:lastPrinted>
  <dcterms:created xsi:type="dcterms:W3CDTF">2011-04-25T11:04:19Z</dcterms:created>
  <dcterms:modified xsi:type="dcterms:W3CDTF">2019-03-20T11:38:43Z</dcterms:modified>
  <cp:category/>
  <cp:version/>
  <cp:contentType/>
  <cp:contentStatus/>
</cp:coreProperties>
</file>